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ster" sheetId="1" state="visible" r:id="rId2"/>
    <sheet name="Results" sheetId="2" state="visible" r:id="rId3"/>
    <sheet name="Hobby" sheetId="3" state="visible" r:id="rId4"/>
    <sheet name="Warmaster" sheetId="4" state="visible" r:id="rId5"/>
  </sheets>
  <calcPr iterateCount="100" refMode="A1" iterate="tru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<sst xmlns="http://schemas.openxmlformats.org/spreadsheetml/2006/main" count="684" uniqueCount="286">
  <si>
    <t xml:space="preserve">SEED</t>
  </si>
  <si>
    <t xml:space="preserve">PAIRINGS</t>
  </si>
  <si>
    <t xml:space="preserve">RESULTS</t>
  </si>
  <si>
    <t xml:space="preserve">SCORES</t>
  </si>
  <si>
    <t xml:space="preserve">ROUND</t>
  </si>
  <si>
    <t xml:space="preserve">CODE</t>
  </si>
  <si>
    <t xml:space="preserve">PLAYER 1</t>
  </si>
  <si>
    <t xml:space="preserve">PLAYER 2</t>
  </si>
  <si>
    <t xml:space="preserve">PLAYER 3</t>
  </si>
  <si>
    <t xml:space="preserve">FACTIONS</t>
  </si>
  <si>
    <t xml:space="preserve">PRIZE</t>
  </si>
  <si>
    <t xml:space="preserve">RND</t>
  </si>
  <si>
    <t xml:space="preserve">R1</t>
  </si>
  <si>
    <t xml:space="preserve">R2</t>
  </si>
  <si>
    <t xml:space="preserve">R3</t>
  </si>
  <si>
    <t xml:space="preserve">R4</t>
  </si>
  <si>
    <t xml:space="preserve">DUPE</t>
  </si>
  <si>
    <t xml:space="preserve">WIN</t>
  </si>
  <si>
    <t xml:space="preserve">DRAW</t>
  </si>
  <si>
    <t xml:space="preserve">LOSS</t>
  </si>
  <si>
    <t xml:space="preserve">BP</t>
  </si>
  <si>
    <t xml:space="preserve">SPRT</t>
  </si>
  <si>
    <t xml:space="preserve">HBBY</t>
  </si>
  <si>
    <t xml:space="preserve">TOTAL</t>
  </si>
  <si>
    <t xml:space="preserve">BP LOOK</t>
  </si>
  <si>
    <t xml:space="preserve">W/D/L LOOK</t>
  </si>
  <si>
    <t xml:space="preserve">W/D/L</t>
  </si>
  <si>
    <t xml:space="preserve">SPORTS LOOK</t>
  </si>
  <si>
    <t xml:space="preserve">SPORTS</t>
  </si>
  <si>
    <t xml:space="preserve">HOBBY LOOK</t>
  </si>
  <si>
    <t xml:space="preserve">Vengeful</t>
  </si>
  <si>
    <t xml:space="preserve">Paul Bowman</t>
  </si>
  <si>
    <t xml:space="preserve">Jessica Bowman</t>
  </si>
  <si>
    <t xml:space="preserve">David Penfold</t>
  </si>
  <si>
    <t xml:space="preserve">Harlequins+DE+Thousand Sons</t>
  </si>
  <si>
    <t xml:space="preserve">Renaissance</t>
  </si>
  <si>
    <t xml:space="preserve">Courageous</t>
  </si>
  <si>
    <t xml:space="preserve">Honorable</t>
  </si>
  <si>
    <t xml:space="preserve">Audacious</t>
  </si>
  <si>
    <t xml:space="preserve">Loquacious</t>
  </si>
  <si>
    <t xml:space="preserve">Lovell Harmon</t>
  </si>
  <si>
    <t xml:space="preserve">Tim Day</t>
  </si>
  <si>
    <t xml:space="preserve">Carlo Iacono</t>
  </si>
  <si>
    <t xml:space="preserve">Custodes+Iron Hands+Knights</t>
  </si>
  <si>
    <t xml:space="preserve">Luxuriant</t>
  </si>
  <si>
    <t xml:space="preserve">Tumultuous</t>
  </si>
  <si>
    <t xml:space="preserve">Radiant</t>
  </si>
  <si>
    <t xml:space="preserve">Contemptuous</t>
  </si>
  <si>
    <t xml:space="preserve">Jordan M</t>
  </si>
  <si>
    <t xml:space="preserve">Dean Prichard</t>
  </si>
  <si>
    <t xml:space="preserve">Chris Blackham</t>
  </si>
  <si>
    <t xml:space="preserve">DE+DE+DE</t>
  </si>
  <si>
    <t xml:space="preserve">Galvanic</t>
  </si>
  <si>
    <t xml:space="preserve">Peremptory</t>
  </si>
  <si>
    <t xml:space="preserve">Bo Hayward</t>
  </si>
  <si>
    <t xml:space="preserve">Ryan Hendricks</t>
  </si>
  <si>
    <t xml:space="preserve">Shawn Allen</t>
  </si>
  <si>
    <t xml:space="preserve">Guard+Guard+BA</t>
  </si>
  <si>
    <t xml:space="preserve">Fanatical</t>
  </si>
  <si>
    <t xml:space="preserve">Judicious</t>
  </si>
  <si>
    <t xml:space="preserve">Faultless</t>
  </si>
  <si>
    <t xml:space="preserve">Benson McGlone</t>
  </si>
  <si>
    <t xml:space="preserve">Bert Miller</t>
  </si>
  <si>
    <t xml:space="preserve">Sam Cook</t>
  </si>
  <si>
    <t xml:space="preserve">Knights+Catachan+DA</t>
  </si>
  <si>
    <t xml:space="preserve">Barbarous</t>
  </si>
  <si>
    <t xml:space="preserve">David Heatwole</t>
  </si>
  <si>
    <t xml:space="preserve">Lobo Kuster</t>
  </si>
  <si>
    <t xml:space="preserve">Cole Sowers</t>
  </si>
  <si>
    <t xml:space="preserve">Knights+Knights+Guard</t>
  </si>
  <si>
    <t xml:space="preserve">Fernando Villanea</t>
  </si>
  <si>
    <t xml:space="preserve">Jason Woolf</t>
  </si>
  <si>
    <t xml:space="preserve">Alexander Cragg</t>
  </si>
  <si>
    <t xml:space="preserve">Thousand Sons+Death Guard+Death Guard</t>
  </si>
  <si>
    <t xml:space="preserve">Artists</t>
  </si>
  <si>
    <t xml:space="preserve">Xenacious</t>
  </si>
  <si>
    <t xml:space="preserve">Quarrelsome</t>
  </si>
  <si>
    <t xml:space="preserve">Patsy Kovac</t>
  </si>
  <si>
    <t xml:space="preserve">Phil Kovac</t>
  </si>
  <si>
    <t xml:space="preserve">Josh Leblanc</t>
  </si>
  <si>
    <t xml:space="preserve">AdMech+Knights+Fists</t>
  </si>
  <si>
    <t xml:space="preserve">Storytellers</t>
  </si>
  <si>
    <t xml:space="preserve">Ebullient</t>
  </si>
  <si>
    <t xml:space="preserve">Pugnacious</t>
  </si>
  <si>
    <t xml:space="preserve">Gallant</t>
  </si>
  <si>
    <t xml:space="preserve">Bellicose</t>
  </si>
  <si>
    <t xml:space="preserve">Bill Lorah</t>
  </si>
  <si>
    <t xml:space="preserve">Matt Lorah</t>
  </si>
  <si>
    <t xml:space="preserve">Mike Lorah</t>
  </si>
  <si>
    <t xml:space="preserve">Marines+Guard+DA</t>
  </si>
  <si>
    <t xml:space="preserve">Sinful</t>
  </si>
  <si>
    <t xml:space="preserve">Kindred</t>
  </si>
  <si>
    <t xml:space="preserve">Jason Graf</t>
  </si>
  <si>
    <t xml:space="preserve">Tony Phillips</t>
  </si>
  <si>
    <t xml:space="preserve">Joe Criscuolo</t>
  </si>
  <si>
    <t xml:space="preserve">DA+Knights+Guard</t>
  </si>
  <si>
    <t xml:space="preserve">Justifiable</t>
  </si>
  <si>
    <t xml:space="preserve">Macabre</t>
  </si>
  <si>
    <t xml:space="preserve">Jason Peason</t>
  </si>
  <si>
    <t xml:space="preserve">Chris J</t>
  </si>
  <si>
    <t xml:space="preserve">Mike Quilette</t>
  </si>
  <si>
    <t xml:space="preserve">Death Korps+Custodes+Knights</t>
  </si>
  <si>
    <t xml:space="preserve">Indignant</t>
  </si>
  <si>
    <t xml:space="preserve">Kinetic</t>
  </si>
  <si>
    <t xml:space="preserve">Jason O</t>
  </si>
  <si>
    <t xml:space="preserve">Chris Scotti</t>
  </si>
  <si>
    <t xml:space="preserve">John Walsh</t>
  </si>
  <si>
    <t xml:space="preserve">Knights+Primaris+Tau</t>
  </si>
  <si>
    <t xml:space="preserve">Outrageous</t>
  </si>
  <si>
    <t xml:space="preserve">Heinous</t>
  </si>
  <si>
    <t xml:space="preserve">Ben Williams</t>
  </si>
  <si>
    <t xml:space="preserve">Chris Spinney</t>
  </si>
  <si>
    <t xml:space="preserve">Vincent Milano</t>
  </si>
  <si>
    <t xml:space="preserve">Knights+Knights+Knights</t>
  </si>
  <si>
    <t xml:space="preserve">Imperious</t>
  </si>
  <si>
    <t xml:space="preserve">Patrick McNeill</t>
  </si>
  <si>
    <t xml:space="preserve">Ronnie Snider</t>
  </si>
  <si>
    <t xml:space="preserve">Shayne Feldman</t>
  </si>
  <si>
    <t xml:space="preserve">Knights+Guard+Eldar</t>
  </si>
  <si>
    <t xml:space="preserve">Dogmatic</t>
  </si>
  <si>
    <t xml:space="preserve">Nefarious</t>
  </si>
  <si>
    <t xml:space="preserve">Brian Silkey</t>
  </si>
  <si>
    <t xml:space="preserve">Gabe Lewis</t>
  </si>
  <si>
    <t xml:space="preserve">Avilan Hiem</t>
  </si>
  <si>
    <t xml:space="preserve">Chaos+Eldar+Chaos</t>
  </si>
  <si>
    <t xml:space="preserve">Strategists</t>
  </si>
  <si>
    <t xml:space="preserve">Shane Sarver</t>
  </si>
  <si>
    <t xml:space="preserve">Clayson Scott</t>
  </si>
  <si>
    <t xml:space="preserve">Adam Rzepkowski</t>
  </si>
  <si>
    <t xml:space="preserve">Daemons+Daemons+Thousand Sons</t>
  </si>
  <si>
    <t xml:space="preserve">Rick Ferreila</t>
  </si>
  <si>
    <t xml:space="preserve">Chris D</t>
  </si>
  <si>
    <t xml:space="preserve">Chris Wemple</t>
  </si>
  <si>
    <t xml:space="preserve">Thousand Sons+Death Guard+Marines</t>
  </si>
  <si>
    <t xml:space="preserve">Conor Lobb</t>
  </si>
  <si>
    <t xml:space="preserve">Patrick Shiffler</t>
  </si>
  <si>
    <t xml:space="preserve">Ali Sharifi</t>
  </si>
  <si>
    <t xml:space="preserve">Ynarri+Knights+Asuryani</t>
  </si>
  <si>
    <t xml:space="preserve">Sean Leary</t>
  </si>
  <si>
    <t xml:space="preserve">Kevin O’Connell</t>
  </si>
  <si>
    <t xml:space="preserve">Michael Friedman</t>
  </si>
  <si>
    <t xml:space="preserve">Marines+Marines+Custodes</t>
  </si>
  <si>
    <t xml:space="preserve">James McLemone</t>
  </si>
  <si>
    <t xml:space="preserve">Henry McLemone</t>
  </si>
  <si>
    <t xml:space="preserve">Jonathon McConnell</t>
  </si>
  <si>
    <t xml:space="preserve">Marines+Knights+AdMech</t>
  </si>
  <si>
    <t xml:space="preserve">Kyle Eckenrode</t>
  </si>
  <si>
    <t xml:space="preserve">Gabriel Moreno</t>
  </si>
  <si>
    <t xml:space="preserve">Zack Forsyth</t>
  </si>
  <si>
    <t xml:space="preserve">Death Guard+Drukhari+Imperium</t>
  </si>
  <si>
    <t xml:space="preserve">Ubiquitous</t>
  </si>
  <si>
    <t xml:space="preserve">Dale Clemence</t>
  </si>
  <si>
    <t xml:space="preserve">Matt Dreher</t>
  </si>
  <si>
    <t xml:space="preserve">Andrew Geyster</t>
  </si>
  <si>
    <t xml:space="preserve">Marines+AdMech+Eldar</t>
  </si>
  <si>
    <t xml:space="preserve">Kris Rader</t>
  </si>
  <si>
    <t xml:space="preserve">Dennis Walters</t>
  </si>
  <si>
    <t xml:space="preserve">Jason Baldwin</t>
  </si>
  <si>
    <t xml:space="preserve">Chaos Marines+Daemons+Chaos Marines</t>
  </si>
  <si>
    <t xml:space="preserve">Ashwin Ooi</t>
  </si>
  <si>
    <t xml:space="preserve">Peter Casaza</t>
  </si>
  <si>
    <t xml:space="preserve">Zak Schooley</t>
  </si>
  <si>
    <t xml:space="preserve">Marines+Eldar+Harlequins</t>
  </si>
  <si>
    <t xml:space="preserve">Phillip Kent</t>
  </si>
  <si>
    <t xml:space="preserve">Gavin Kent</t>
  </si>
  <si>
    <t xml:space="preserve">David Kent</t>
  </si>
  <si>
    <t xml:space="preserve">Eldar+BA+DA</t>
  </si>
  <si>
    <t xml:space="preserve">Johnathan Grasser</t>
  </si>
  <si>
    <t xml:space="preserve">Derek Patt</t>
  </si>
  <si>
    <t xml:space="preserve">Tim Hilton</t>
  </si>
  <si>
    <t xml:space="preserve">Thousand Sons+Death Guard+World Eaters</t>
  </si>
  <si>
    <t xml:space="preserve">Warmaster (Glasser)</t>
  </si>
  <si>
    <t xml:space="preserve">Determined</t>
  </si>
  <si>
    <t xml:space="preserve">Stephen Duall</t>
  </si>
  <si>
    <t xml:space="preserve">Sebastian Duall</t>
  </si>
  <si>
    <t xml:space="preserve">Jesse Gaskins</t>
  </si>
  <si>
    <t xml:space="preserve">DA+DA+Wolves</t>
  </si>
  <si>
    <t xml:space="preserve">Steven Hill</t>
  </si>
  <si>
    <t xml:space="preserve">Michael Hayes</t>
  </si>
  <si>
    <t xml:space="preserve">Michael Booth</t>
  </si>
  <si>
    <t xml:space="preserve">Marines+Knights+BA</t>
  </si>
  <si>
    <t xml:space="preserve">Donald Hill</t>
  </si>
  <si>
    <t xml:space="preserve">Jared Larkin</t>
  </si>
  <si>
    <t xml:space="preserve">Matt Muldowney</t>
  </si>
  <si>
    <t xml:space="preserve">Necrons+AdMech+Eldar</t>
  </si>
  <si>
    <t xml:space="preserve">Dave Tharnish</t>
  </si>
  <si>
    <t xml:space="preserve">Matt Andriaccio</t>
  </si>
  <si>
    <t xml:space="preserve">Eric McMasters</t>
  </si>
  <si>
    <t xml:space="preserve">Necrons+Custodes+Salamanders</t>
  </si>
  <si>
    <t xml:space="preserve">Scott Simoneau</t>
  </si>
  <si>
    <t xml:space="preserve">Korei Fowler</t>
  </si>
  <si>
    <t xml:space="preserve">Mike Gaal</t>
  </si>
  <si>
    <t xml:space="preserve">DE+Harlequins+Eldar</t>
  </si>
  <si>
    <t xml:space="preserve">Jason Chang</t>
  </si>
  <si>
    <t xml:space="preserve">Sean Ewing</t>
  </si>
  <si>
    <t xml:space="preserve">Kevin Stillman</t>
  </si>
  <si>
    <t xml:space="preserve">Drukhari+Tau+Imperium</t>
  </si>
  <si>
    <t xml:space="preserve">Tim French</t>
  </si>
  <si>
    <t xml:space="preserve">Steven Haesler</t>
  </si>
  <si>
    <t xml:space="preserve">Aaron Privett</t>
  </si>
  <si>
    <t xml:space="preserve">Knights+GK+Ad Mech</t>
  </si>
  <si>
    <t xml:space="preserve">Matthew Woodcock</t>
  </si>
  <si>
    <t xml:space="preserve">Mike Woodcock</t>
  </si>
  <si>
    <t xml:space="preserve">Nick Woodcock</t>
  </si>
  <si>
    <t xml:space="preserve">Custodes+Raven Guard+Wolves</t>
  </si>
  <si>
    <t xml:space="preserve">TEAM 1</t>
  </si>
  <si>
    <t xml:space="preserve">TEAM 2</t>
  </si>
  <si>
    <t xml:space="preserve">Game 1</t>
  </si>
  <si>
    <t xml:space="preserve">Game 2</t>
  </si>
  <si>
    <t xml:space="preserve">R N D</t>
  </si>
  <si>
    <t xml:space="preserve">RES CODE</t>
  </si>
  <si>
    <t xml:space="preserve">TEAM</t>
  </si>
  <si>
    <t xml:space="preserve">PRI</t>
  </si>
  <si>
    <t xml:space="preserve">SEC</t>
  </si>
  <si>
    <t xml:space="preserve">TER</t>
  </si>
  <si>
    <t xml:space="preserve">SUM</t>
  </si>
  <si>
    <t xml:space="preserve">SPRT TKT</t>
  </si>
  <si>
    <t xml:space="preserve">SCORE</t>
  </si>
  <si>
    <t xml:space="preserve">PAINT</t>
  </si>
  <si>
    <t xml:space="preserve">THEME</t>
  </si>
  <si>
    <t xml:space="preserve">PLAYER</t>
  </si>
  <si>
    <t xml:space="preserve">ROUND 1</t>
  </si>
  <si>
    <t xml:space="preserve">ROUND 2</t>
  </si>
  <si>
    <t xml:space="preserve">ROUND 3</t>
  </si>
  <si>
    <t xml:space="preserve">James McLemon</t>
  </si>
  <si>
    <t xml:space="preserve">Ronnie</t>
  </si>
  <si>
    <t xml:space="preserve">John W</t>
  </si>
  <si>
    <t xml:space="preserve">Kris</t>
  </si>
  <si>
    <t xml:space="preserve">Henry McLemon</t>
  </si>
  <si>
    <t xml:space="preserve">Kevin S</t>
  </si>
  <si>
    <t xml:space="preserve">Fernando V</t>
  </si>
  <si>
    <t xml:space="preserve">Tony P</t>
  </si>
  <si>
    <t xml:space="preserve">Jordan</t>
  </si>
  <si>
    <t xml:space="preserve">Michael</t>
  </si>
  <si>
    <t xml:space="preserve">Matt A</t>
  </si>
  <si>
    <t xml:space="preserve">Dave T</t>
  </si>
  <si>
    <t xml:space="preserve">Donald</t>
  </si>
  <si>
    <t xml:space="preserve">Vincent M</t>
  </si>
  <si>
    <t xml:space="preserve">Jason</t>
  </si>
  <si>
    <t xml:space="preserve">Josh</t>
  </si>
  <si>
    <t xml:space="preserve">Eddie</t>
  </si>
  <si>
    <t xml:space="preserve">Michael T</t>
  </si>
  <si>
    <t xml:space="preserve">Benson</t>
  </si>
  <si>
    <t xml:space="preserve">Chris S</t>
  </si>
  <si>
    <t xml:space="preserve">Kyle </t>
  </si>
  <si>
    <t xml:space="preserve">Cole</t>
  </si>
  <si>
    <t xml:space="preserve">Gavin K</t>
  </si>
  <si>
    <t xml:space="preserve">Lovell</t>
  </si>
  <si>
    <t xml:space="preserve">Zack</t>
  </si>
  <si>
    <t xml:space="preserve">Gabriel</t>
  </si>
  <si>
    <t xml:space="preserve">Aaron P</t>
  </si>
  <si>
    <t xml:space="preserve">Matt</t>
  </si>
  <si>
    <t xml:space="preserve">Patrick M</t>
  </si>
  <si>
    <t xml:space="preserve">Adam</t>
  </si>
  <si>
    <t xml:space="preserve">Jason R</t>
  </si>
  <si>
    <t xml:space="preserve">Mike B</t>
  </si>
  <si>
    <t xml:space="preserve">Tim</t>
  </si>
  <si>
    <t xml:space="preserve">Matt D</t>
  </si>
  <si>
    <t xml:space="preserve">Peter C</t>
  </si>
  <si>
    <t xml:space="preserve">Clinton Kuster</t>
  </si>
  <si>
    <t xml:space="preserve">Chris Scott</t>
  </si>
  <si>
    <t xml:space="preserve">Rich Ferreira</t>
  </si>
  <si>
    <t xml:space="preserve">Jason B</t>
  </si>
  <si>
    <t xml:space="preserve">Phillip Kovac</t>
  </si>
  <si>
    <t xml:space="preserve">Mike C</t>
  </si>
  <si>
    <t xml:space="preserve">Andrew</t>
  </si>
  <si>
    <t xml:space="preserve">Sean</t>
  </si>
  <si>
    <t xml:space="preserve">David H</t>
  </si>
  <si>
    <t xml:space="preserve">Michael W</t>
  </si>
  <si>
    <t xml:space="preserve">Steve Duall</t>
  </si>
  <si>
    <t xml:space="preserve">Jesse</t>
  </si>
  <si>
    <t xml:space="preserve">Scott</t>
  </si>
  <si>
    <t xml:space="preserve">Dale C</t>
  </si>
  <si>
    <t xml:space="preserve">Mike</t>
  </si>
  <si>
    <t xml:space="preserve">Carlo</t>
  </si>
  <si>
    <t xml:space="preserve">Quillan Haim</t>
  </si>
  <si>
    <t xml:space="preserve">Mike Hayes</t>
  </si>
  <si>
    <t xml:space="preserve">Clayson</t>
  </si>
  <si>
    <t xml:space="preserve">Denny</t>
  </si>
  <si>
    <t xml:space="preserve">Jonathan McGlone</t>
  </si>
  <si>
    <t xml:space="preserve">Shawn</t>
  </si>
  <si>
    <t xml:space="preserve">Eric M</t>
  </si>
  <si>
    <t xml:space="preserve">Gabriel Lewis</t>
  </si>
  <si>
    <t xml:space="preserve">Nick W</t>
  </si>
  <si>
    <t xml:space="preserve">Sebastian</t>
  </si>
  <si>
    <t xml:space="preserve">Corey F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</si>
</sst>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0"/>
      <name val="Arial"/>
      <family val="2"/>
    </font>
    <font>
      <i val="true"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BCC"/>
      </patternFill>
    </fill>
    <fill>
      <patternFill patternType="solid">
        <fgColor rgb="FFCCFFCC"/>
        <bgColor rgb="FFEEEEE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6E6E6"/>
      </patternFill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  <fill>
      <patternFill patternType="solid">
        <fgColor rgb="FFEEEEEE"/>
        <bgColor rgb="FFE6E6E6"/>
      </patternFill>
    </fill>
    <fill>
      <patternFill patternType="solid">
        <fgColor rgb="FFE6E6E6"/>
        <bgColor rgb="FFEEEEEE"/>
      </patternFill>
    </fill>
    <fill>
      <patternFill patternType="solid">
        <fgColor rgb="FFE6E6FF"/>
        <bgColor rgb="FFE6E6E6"/>
      </patternFill>
    </fill>
    <fill>
      <patternFill patternType="solid">
        <fgColor rgb="FFFFFBCC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6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6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6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9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2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E6E6E6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CCFFCC"/>
      <rgbColor rgb="FFFFFB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1"/>
  <sheetViews>
    <sheetView showFormulas="false" showGridLines="true" showRowColHeaders="true" showZeros="true" rightToLeft="false" tabSelected="true" showOutlineSymbols="true" defaultGridColor="true" view="normal" topLeftCell="A1" colorId="64" zoomScale="92" zoomScaleNormal="92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A1" activeCellId="0" sqref="A1"/>
    </sheetView>
  </sheetViews>
  <sheetFormatPr defaultRowHeight="12.8" zeroHeight="false" outlineLevelRow="0" outlineLevelCol="0"/>
  <cols>
    <col collapsed="false" customWidth="false" hidden="false" outlineLevel="0" max="2" min="1" style="1" width="11.52"/>
    <col collapsed="false" customWidth="true" hidden="false" outlineLevel="0" max="3" min="3" style="1" width="16.2"/>
    <col collapsed="false" customWidth="true" hidden="false" outlineLevel="0" max="4" min="4" style="1" width="12.96"/>
    <col collapsed="false" customWidth="true" hidden="false" outlineLevel="0" max="5" min="5" style="1" width="38.14"/>
    <col collapsed="false" customWidth="true" hidden="false" outlineLevel="0" max="6" min="6" style="2" width="6.48"/>
    <col collapsed="false" customWidth="true" hidden="false" outlineLevel="0" max="7" min="7" style="3" width="6.48"/>
    <col collapsed="false" customWidth="true" hidden="false" outlineLevel="0" max="8" min="8" style="4" width="6.48"/>
    <col collapsed="false" customWidth="true" hidden="false" outlineLevel="0" max="9" min="9" style="2" width="6.48"/>
    <col collapsed="false" customWidth="true" hidden="false" outlineLevel="0" max="12" min="10" style="3" width="6.48"/>
    <col collapsed="false" customWidth="true" hidden="false" outlineLevel="0" max="13" min="13" style="4" width="6.48"/>
    <col collapsed="false" customWidth="true" hidden="false" outlineLevel="0" max="14" min="14" style="5" width="6.48"/>
    <col collapsed="false" customWidth="true" hidden="false" outlineLevel="0" max="16" min="15" style="4" width="6.48"/>
    <col collapsed="false" customWidth="true" hidden="false" outlineLevel="0" max="17" min="17" style="5" width="9.44"/>
    <col collapsed="false" customWidth="true" hidden="false" outlineLevel="0" max="19" min="18" style="4" width="6.48"/>
    <col collapsed="false" customWidth="true" hidden="false" outlineLevel="0" max="20" min="20" style="6" width="6.48"/>
    <col collapsed="false" customWidth="false" hidden="false" outlineLevel="0" max="29" min="21" style="4" width="11.52"/>
    <col collapsed="false" customWidth="false" hidden="false" outlineLevel="0" max="30" min="30" style="5" width="11.52"/>
    <col collapsed="false" customWidth="false" hidden="false" outlineLevel="0" max="38" min="31" style="4" width="11.52"/>
    <col collapsed="false" customWidth="false" hidden="false" outlineLevel="0" max="39" min="39" style="7" width="11.52"/>
    <col collapsed="false" customWidth="false" hidden="false" outlineLevel="0" max="47" min="40" style="1" width="11.52"/>
    <col collapsed="false" customWidth="false" hidden="false" outlineLevel="0" max="48" min="48" style="7" width="11.52"/>
    <col collapsed="false" customWidth="false" hidden="false" outlineLevel="0" max="981" min="49" style="1" width="11.52"/>
    <col collapsed="false" customWidth="false" hidden="false" outlineLevel="0" max="1025" min="982" style="0" width="11.52"/>
  </cols>
  <sheetData>
    <row r="1" customFormat="false" ht="13" hidden="false" customHeight="true" outlineLevel="0" collapsed="false">
      <c r="A1" s="8" t="n">
        <f aca="false">COUNTA(A3:A51)</f>
        <v>34</v>
      </c>
      <c r="B1" s="8"/>
      <c r="C1" s="8"/>
      <c r="D1" s="8"/>
      <c r="E1" s="8"/>
      <c r="F1" s="9"/>
      <c r="G1" s="10"/>
      <c r="H1" s="11" t="s">
        <v>0</v>
      </c>
      <c r="I1" s="12" t="s">
        <v>1</v>
      </c>
      <c r="J1" s="12"/>
      <c r="K1" s="12"/>
      <c r="L1" s="12"/>
      <c r="M1" s="12"/>
      <c r="N1" s="13" t="s">
        <v>2</v>
      </c>
      <c r="O1" s="13"/>
      <c r="P1" s="13"/>
      <c r="Q1" s="14" t="s">
        <v>3</v>
      </c>
      <c r="R1" s="14"/>
      <c r="S1" s="14"/>
      <c r="T1" s="14"/>
      <c r="U1" s="15" t="s">
        <v>4</v>
      </c>
      <c r="V1" s="11" t="n">
        <v>1</v>
      </c>
      <c r="W1" s="11"/>
      <c r="X1" s="11"/>
      <c r="Y1" s="11"/>
      <c r="Z1" s="11"/>
      <c r="AA1" s="11"/>
      <c r="AB1" s="11"/>
      <c r="AC1" s="11"/>
      <c r="AD1" s="16" t="s">
        <v>4</v>
      </c>
      <c r="AE1" s="17" t="n">
        <v>2</v>
      </c>
      <c r="AF1" s="17"/>
      <c r="AG1" s="17"/>
      <c r="AH1" s="17"/>
      <c r="AI1" s="17"/>
      <c r="AJ1" s="17"/>
      <c r="AK1" s="17"/>
      <c r="AL1" s="17"/>
      <c r="AM1" s="18" t="s">
        <v>4</v>
      </c>
      <c r="AN1" s="11" t="n">
        <v>3</v>
      </c>
      <c r="AO1" s="11"/>
      <c r="AP1" s="11"/>
      <c r="AQ1" s="11"/>
      <c r="AR1" s="11"/>
      <c r="AS1" s="11"/>
      <c r="AT1" s="11"/>
      <c r="AU1" s="11"/>
      <c r="AV1" s="19"/>
    </row>
    <row r="2" customFormat="false" ht="24.45" hidden="false" customHeight="false" outlineLevel="0" collapsed="false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20" t="s">
        <v>10</v>
      </c>
      <c r="G2" s="10"/>
      <c r="H2" s="11" t="s">
        <v>11</v>
      </c>
      <c r="I2" s="21" t="s">
        <v>12</v>
      </c>
      <c r="J2" s="22" t="s">
        <v>13</v>
      </c>
      <c r="K2" s="22" t="s">
        <v>14</v>
      </c>
      <c r="L2" s="22" t="s">
        <v>15</v>
      </c>
      <c r="M2" s="8" t="s">
        <v>16</v>
      </c>
      <c r="N2" s="23" t="s">
        <v>17</v>
      </c>
      <c r="O2" s="11" t="s">
        <v>18</v>
      </c>
      <c r="P2" s="11" t="s">
        <v>19</v>
      </c>
      <c r="Q2" s="24" t="s">
        <v>20</v>
      </c>
      <c r="R2" s="8" t="s">
        <v>21</v>
      </c>
      <c r="S2" s="8" t="s">
        <v>22</v>
      </c>
      <c r="T2" s="25" t="s">
        <v>23</v>
      </c>
      <c r="U2" s="11" t="s">
        <v>24</v>
      </c>
      <c r="V2" s="11" t="s">
        <v>24</v>
      </c>
      <c r="W2" s="11" t="s">
        <v>20</v>
      </c>
      <c r="X2" s="11" t="s">
        <v>25</v>
      </c>
      <c r="Y2" s="11" t="s">
        <v>25</v>
      </c>
      <c r="Z2" s="11" t="s">
        <v>26</v>
      </c>
      <c r="AA2" s="11" t="s">
        <v>27</v>
      </c>
      <c r="AB2" s="11" t="s">
        <v>27</v>
      </c>
      <c r="AC2" s="11" t="s">
        <v>28</v>
      </c>
      <c r="AD2" s="19" t="s">
        <v>24</v>
      </c>
      <c r="AE2" s="17" t="s">
        <v>24</v>
      </c>
      <c r="AF2" s="17" t="s">
        <v>20</v>
      </c>
      <c r="AG2" s="17" t="s">
        <v>25</v>
      </c>
      <c r="AH2" s="17" t="s">
        <v>25</v>
      </c>
      <c r="AI2" s="17" t="s">
        <v>26</v>
      </c>
      <c r="AJ2" s="17" t="s">
        <v>27</v>
      </c>
      <c r="AK2" s="17" t="s">
        <v>27</v>
      </c>
      <c r="AL2" s="17" t="s">
        <v>28</v>
      </c>
      <c r="AM2" s="23" t="s">
        <v>24</v>
      </c>
      <c r="AN2" s="11" t="s">
        <v>24</v>
      </c>
      <c r="AO2" s="11" t="s">
        <v>20</v>
      </c>
      <c r="AP2" s="11" t="s">
        <v>25</v>
      </c>
      <c r="AQ2" s="11" t="s">
        <v>25</v>
      </c>
      <c r="AR2" s="11" t="s">
        <v>26</v>
      </c>
      <c r="AS2" s="11" t="s">
        <v>27</v>
      </c>
      <c r="AT2" s="11" t="s">
        <v>27</v>
      </c>
      <c r="AU2" s="11" t="s">
        <v>28</v>
      </c>
      <c r="AV2" s="19" t="s">
        <v>29</v>
      </c>
    </row>
    <row r="3" s="39" customFormat="true" ht="12.8" hidden="false" customHeight="false" outlineLevel="0" collapsed="false">
      <c r="A3" s="26" t="s">
        <v>30</v>
      </c>
      <c r="B3" s="26" t="s">
        <v>31</v>
      </c>
      <c r="C3" s="26" t="s">
        <v>32</v>
      </c>
      <c r="D3" s="26" t="s">
        <v>33</v>
      </c>
      <c r="E3" s="26" t="s">
        <v>34</v>
      </c>
      <c r="F3" s="27" t="s">
        <v>35</v>
      </c>
      <c r="G3" s="28"/>
      <c r="H3" s="29" t="n">
        <f aca="true">_xlfn.FLOOR.MATH(RAND()*100)</f>
        <v>37</v>
      </c>
      <c r="I3" s="30" t="s">
        <v>36</v>
      </c>
      <c r="J3" s="31" t="s">
        <v>37</v>
      </c>
      <c r="K3" s="31" t="s">
        <v>38</v>
      </c>
      <c r="L3" s="31"/>
      <c r="M3" s="32" t="str">
        <f aca="false">IF(OR(AND(NOT(ISBLANK(I3)),OR(I3=J3,I3=K3,I3=L3)),AND(NOT(ISBLANK(J3)),OR(J3=K3,J3=L3)),AND(NOT(ISBLANK(K3)),K3=L3)),"ERR","")</f>
        <v/>
      </c>
      <c r="N3" s="33" t="n">
        <f aca="false">IF($Z3="W",1,0)+IF($AI3="W",1,0)+IF($AR3="W",1,0)</f>
        <v>3</v>
      </c>
      <c r="O3" s="33" t="n">
        <f aca="false">IF($Z3="D",1,0)+IF($AI3="D",1,0)+IF($AR3="D",1,0)</f>
        <v>0</v>
      </c>
      <c r="P3" s="33" t="n">
        <f aca="false">IF($Z3="L",1,0)+IF($AI3="L",1,0)+IF($AR3="L",1,0)</f>
        <v>0</v>
      </c>
      <c r="Q3" s="34" t="n">
        <f aca="false">W3+AF3+AO3</f>
        <v>117</v>
      </c>
      <c r="R3" s="32" t="n">
        <f aca="false">AC3+AL3+AU3</f>
        <v>15</v>
      </c>
      <c r="S3" s="32" t="n">
        <f aca="false">IF(ISNA($AV3),0,$AV3)</f>
        <v>14</v>
      </c>
      <c r="T3" s="35" t="n">
        <f aca="false">Q3+R3+S3</f>
        <v>146</v>
      </c>
      <c r="U3" s="32" t="e">
        <f aca="false">VLOOKUP(_xlfn.CONCAT(V$1,"-",$A3),Results!$B:$O,12,0)</f>
        <v>#N/A</v>
      </c>
      <c r="V3" s="32" t="n">
        <f aca="false">VLOOKUP(_xlfn.CONCAT(V$1,"-",$A3),Results!$P:$AC,12,0)</f>
        <v>40</v>
      </c>
      <c r="W3" s="36" t="n">
        <f aca="false">IF(ISNA(U3),IF(ISNA(V3),0,V3),U3)</f>
        <v>40</v>
      </c>
      <c r="X3" s="32" t="e">
        <f aca="false">VLOOKUP(_xlfn.CONCAT(V$1,"-",$A3),Results!$B:$O,13,0)</f>
        <v>#N/A</v>
      </c>
      <c r="Y3" s="37" t="str">
        <f aca="false">VLOOKUP(_xlfn.CONCAT(V$1,"-",$A3),Results!$P:$AC,13,0)</f>
        <v>W</v>
      </c>
      <c r="Z3" s="36" t="str">
        <f aca="false">IF(ISNA(X3),IF(ISNA(Y3),"",Y3),X3)</f>
        <v>W</v>
      </c>
      <c r="AA3" s="32" t="e">
        <f aca="false">VLOOKUP(_xlfn.CONCAT(V$1,"-",$A3),Results!$B:$O,14,0)</f>
        <v>#N/A</v>
      </c>
      <c r="AB3" s="32" t="n">
        <f aca="false">VLOOKUP(_xlfn.CONCAT(V$1,"-",$A3),Results!$P:$AC,14,0)</f>
        <v>5</v>
      </c>
      <c r="AC3" s="36" t="n">
        <f aca="false">IF(ISNA(AA3),IF(ISNA(AB3),0,AB3),AA3)</f>
        <v>5</v>
      </c>
      <c r="AD3" s="34" t="e">
        <f aca="false">VLOOKUP(_xlfn.CONCAT(AE$1,"-",$A3),Results!$B:$O,12,0)</f>
        <v>#N/A</v>
      </c>
      <c r="AE3" s="32" t="n">
        <f aca="false">VLOOKUP(_xlfn.CONCAT(AE$1,"-",$A3),Results!$P:$AC,12,0)</f>
        <v>37</v>
      </c>
      <c r="AF3" s="36" t="n">
        <f aca="false">IF(ISNA(AD3),IF(ISNA(AE3),0,AE3),AD3)</f>
        <v>37</v>
      </c>
      <c r="AG3" s="32" t="e">
        <f aca="false">VLOOKUP(_xlfn.CONCAT(AE$1,"-",$A3),Results!$B:$O,13,0)</f>
        <v>#N/A</v>
      </c>
      <c r="AH3" s="37" t="str">
        <f aca="false">VLOOKUP(_xlfn.CONCAT(AE$1,"-",$A3),Results!$P:$AC,13,0)</f>
        <v>W</v>
      </c>
      <c r="AI3" s="36" t="str">
        <f aca="false">IF(ISNA(AG3),IF(ISNA(AH3),"",AH3),AG3)</f>
        <v>W</v>
      </c>
      <c r="AJ3" s="32" t="e">
        <f aca="false">VLOOKUP(_xlfn.CONCAT(AE$1,"-",$A3),Results!$B:$O,14,0)</f>
        <v>#N/A</v>
      </c>
      <c r="AK3" s="32" t="n">
        <f aca="false">VLOOKUP(_xlfn.CONCAT(AE$1,"-",$A3),Results!$P:$AC,14,0)</f>
        <v>5</v>
      </c>
      <c r="AL3" s="36" t="n">
        <f aca="false">IF(ISNA(AJ3),IF(ISNA(AK3),0,AK3),AJ3)</f>
        <v>5</v>
      </c>
      <c r="AM3" s="34" t="n">
        <f aca="false">VLOOKUP(_xlfn.CONCAT(AN$1,"-",$A3),Results!$B:$O,12,0)</f>
        <v>40</v>
      </c>
      <c r="AN3" s="32" t="e">
        <f aca="false">VLOOKUP(_xlfn.CONCAT(AN$1,"-",$A3),Results!$P:$AC,12,0)</f>
        <v>#N/A</v>
      </c>
      <c r="AO3" s="36" t="n">
        <f aca="false">IF(ISNA(AM3),IF(ISNA(AN3),0,AN3),AM3)</f>
        <v>40</v>
      </c>
      <c r="AP3" s="32" t="str">
        <f aca="false">VLOOKUP(_xlfn.CONCAT(AN$1,"-",$A3),Results!$B:$O,13,0)</f>
        <v>W</v>
      </c>
      <c r="AQ3" s="37" t="e">
        <f aca="false">VLOOKUP(_xlfn.CONCAT(AN$1,"-",$A3),Results!$P:$AC,13,0)</f>
        <v>#N/A</v>
      </c>
      <c r="AR3" s="36" t="str">
        <f aca="false">IF(ISNA(AP3),IF(ISNA(AQ3),"",AQ3),AP3)</f>
        <v>W</v>
      </c>
      <c r="AS3" s="32" t="n">
        <f aca="false">VLOOKUP(_xlfn.CONCAT(AN$1,"-",$A3),Results!$B:$O,14,0)</f>
        <v>5</v>
      </c>
      <c r="AT3" s="32" t="e">
        <f aca="false">VLOOKUP(_xlfn.CONCAT(AN$1,"-",$A3),Results!$P:$AC,14,0)</f>
        <v>#N/A</v>
      </c>
      <c r="AU3" s="36" t="n">
        <f aca="false">IF(ISNA(AS3),IF(ISNA(AT3),0,AT3),AS3)</f>
        <v>5</v>
      </c>
      <c r="AV3" s="38" t="n">
        <f aca="false">VLOOKUP($A3,Hobby!$A:$B,2,0)</f>
        <v>14</v>
      </c>
      <c r="AKQ3" s="1"/>
      <c r="AKR3" s="1"/>
      <c r="AKS3" s="1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39" customFormat="true" ht="12.8" hidden="false" customHeight="false" outlineLevel="0" collapsed="false">
      <c r="A4" s="39" t="s">
        <v>39</v>
      </c>
      <c r="B4" s="39" t="s">
        <v>40</v>
      </c>
      <c r="C4" s="39" t="s">
        <v>41</v>
      </c>
      <c r="D4" s="39" t="s">
        <v>42</v>
      </c>
      <c r="E4" s="39" t="s">
        <v>43</v>
      </c>
      <c r="F4" s="30"/>
      <c r="G4" s="31"/>
      <c r="H4" s="29" t="n">
        <f aca="true">_xlfn.FLOOR.MATH(RAND()*100)</f>
        <v>11</v>
      </c>
      <c r="I4" s="30" t="s">
        <v>44</v>
      </c>
      <c r="J4" s="31" t="s">
        <v>45</v>
      </c>
      <c r="K4" s="31" t="s">
        <v>46</v>
      </c>
      <c r="L4" s="31"/>
      <c r="M4" s="32" t="str">
        <f aca="false">IF(OR(AND(NOT(ISBLANK(I4)),OR(I4=J4,I4=K4,I4=L4)),AND(NOT(ISBLANK(J4)),OR(J4=K4,J4=L4)),AND(NOT(ISBLANK(K4)),K4=L4)),"ERR","")</f>
        <v/>
      </c>
      <c r="N4" s="33" t="n">
        <f aca="false">IF($Z4="W",1,0)+IF($AI4="W",1,0)+IF($AR4="W",1,0)</f>
        <v>2</v>
      </c>
      <c r="O4" s="33" t="n">
        <f aca="false">IF($Z4="D",1,0)+IF($AI4="D",1,0)+IF($AR4="D",1,0)</f>
        <v>0</v>
      </c>
      <c r="P4" s="33" t="n">
        <f aca="false">IF($Z4="L",1,0)+IF($AI4="L",1,0)+IF($AR4="L",1,0)</f>
        <v>1</v>
      </c>
      <c r="Q4" s="34" t="n">
        <f aca="false">W4+AF4+AO4</f>
        <v>88</v>
      </c>
      <c r="R4" s="32" t="n">
        <f aca="false">AC4+AL4+AU4</f>
        <v>15</v>
      </c>
      <c r="S4" s="32" t="n">
        <f aca="false">IF(ISNA($AV4),0,$AV4)</f>
        <v>29</v>
      </c>
      <c r="T4" s="35" t="n">
        <f aca="false">Q4+R4+S4</f>
        <v>132</v>
      </c>
      <c r="U4" s="32" t="n">
        <f aca="false">VLOOKUP(_xlfn.CONCAT(V$1,"-",$A4),Results!$B:$O,12,0)</f>
        <v>18</v>
      </c>
      <c r="V4" s="32" t="e">
        <f aca="false">VLOOKUP(_xlfn.CONCAT(V$1,"-",$A4),Results!$P:$AC,12,0)</f>
        <v>#N/A</v>
      </c>
      <c r="W4" s="36" t="n">
        <f aca="false">IF(ISNA(U4),IF(ISNA(V4),0,V4),U4)</f>
        <v>18</v>
      </c>
      <c r="X4" s="32" t="str">
        <f aca="false">VLOOKUP(_xlfn.CONCAT(V$1,"-",$A4),Results!$B:$O,13,0)</f>
        <v>L</v>
      </c>
      <c r="Y4" s="37" t="e">
        <f aca="false">VLOOKUP(_xlfn.CONCAT(V$1,"-",$A4),Results!$P:$AC,13,0)</f>
        <v>#N/A</v>
      </c>
      <c r="Z4" s="36" t="str">
        <f aca="false">IF(ISNA(X4),IF(ISNA(Y4),"",Y4),X4)</f>
        <v>L</v>
      </c>
      <c r="AA4" s="32" t="n">
        <f aca="false">VLOOKUP(_xlfn.CONCAT(V$1,"-",$A4),Results!$B:$O,14,0)</f>
        <v>5</v>
      </c>
      <c r="AB4" s="32" t="e">
        <f aca="false">VLOOKUP(_xlfn.CONCAT(V$1,"-",$A4),Results!$P:$AC,14,0)</f>
        <v>#N/A</v>
      </c>
      <c r="AC4" s="36" t="n">
        <f aca="false">IF(ISNA(AA4),IF(ISNA(AB4),0,AB4),AA4)</f>
        <v>5</v>
      </c>
      <c r="AD4" s="34" t="e">
        <f aca="false">VLOOKUP(_xlfn.CONCAT(AE$1,"-",$A4),Results!$B:$O,12,0)</f>
        <v>#N/A</v>
      </c>
      <c r="AE4" s="32" t="n">
        <f aca="false">VLOOKUP(_xlfn.CONCAT(AE$1,"-",$A4),Results!$P:$AC,12,0)</f>
        <v>37</v>
      </c>
      <c r="AF4" s="36" t="n">
        <f aca="false">IF(ISNA(AD4),IF(ISNA(AE4),0,AE4),AD4)</f>
        <v>37</v>
      </c>
      <c r="AG4" s="32" t="e">
        <f aca="false">VLOOKUP(_xlfn.CONCAT(AE$1,"-",$A4),Results!$B:$O,13,0)</f>
        <v>#N/A</v>
      </c>
      <c r="AH4" s="37" t="str">
        <f aca="false">VLOOKUP(_xlfn.CONCAT(AE$1,"-",$A4),Results!$P:$AC,13,0)</f>
        <v>W</v>
      </c>
      <c r="AI4" s="36" t="str">
        <f aca="false">IF(ISNA(AG4),IF(ISNA(AH4),"",AH4),AG4)</f>
        <v>W</v>
      </c>
      <c r="AJ4" s="32" t="e">
        <f aca="false">VLOOKUP(_xlfn.CONCAT(AE$1,"-",$A4),Results!$B:$O,14,0)</f>
        <v>#N/A</v>
      </c>
      <c r="AK4" s="32" t="n">
        <f aca="false">VLOOKUP(_xlfn.CONCAT(AE$1,"-",$A4),Results!$P:$AC,14,0)</f>
        <v>5</v>
      </c>
      <c r="AL4" s="36" t="n">
        <f aca="false">IF(ISNA(AJ4),IF(ISNA(AK4),0,AK4),AJ4)</f>
        <v>5</v>
      </c>
      <c r="AM4" s="34" t="e">
        <f aca="false">VLOOKUP(_xlfn.CONCAT(AN$1,"-",$A4),Results!$B:$O,12,0)</f>
        <v>#N/A</v>
      </c>
      <c r="AN4" s="32" t="n">
        <f aca="false">VLOOKUP(_xlfn.CONCAT(AN$1,"-",$A4),Results!$P:$AC,12,0)</f>
        <v>33</v>
      </c>
      <c r="AO4" s="36" t="n">
        <f aca="false">IF(ISNA(AM4),IF(ISNA(AN4),0,AN4),AM4)</f>
        <v>33</v>
      </c>
      <c r="AP4" s="32" t="e">
        <f aca="false">VLOOKUP(_xlfn.CONCAT(AN$1,"-",$A4),Results!$B:$O,13,0)</f>
        <v>#N/A</v>
      </c>
      <c r="AQ4" s="37" t="str">
        <f aca="false">VLOOKUP(_xlfn.CONCAT(AN$1,"-",$A4),Results!$P:$AC,13,0)</f>
        <v>W</v>
      </c>
      <c r="AR4" s="36" t="str">
        <f aca="false">IF(ISNA(AP4),IF(ISNA(AQ4),"",AQ4),AP4)</f>
        <v>W</v>
      </c>
      <c r="AS4" s="32" t="e">
        <f aca="false">VLOOKUP(_xlfn.CONCAT(AN$1,"-",$A4),Results!$B:$O,14,0)</f>
        <v>#N/A</v>
      </c>
      <c r="AT4" s="32" t="n">
        <f aca="false">VLOOKUP(_xlfn.CONCAT(AN$1,"-",$A4),Results!$P:$AC,14,0)</f>
        <v>5</v>
      </c>
      <c r="AU4" s="36" t="n">
        <f aca="false">IF(ISNA(AS4),IF(ISNA(AT4),0,AT4),AS4)</f>
        <v>5</v>
      </c>
      <c r="AV4" s="38" t="n">
        <f aca="false">VLOOKUP($A4,Hobby!$A:$B,2,0)</f>
        <v>29</v>
      </c>
      <c r="AKQ4" s="1"/>
      <c r="AKR4" s="1"/>
      <c r="AKS4" s="1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39" customFormat="true" ht="12.8" hidden="false" customHeight="false" outlineLevel="0" collapsed="false">
      <c r="A5" s="39" t="s">
        <v>47</v>
      </c>
      <c r="B5" s="39" t="s">
        <v>48</v>
      </c>
      <c r="C5" s="39" t="s">
        <v>49</v>
      </c>
      <c r="D5" s="39" t="s">
        <v>50</v>
      </c>
      <c r="E5" s="39" t="s">
        <v>51</v>
      </c>
      <c r="F5" s="30"/>
      <c r="G5" s="31"/>
      <c r="H5" s="29" t="n">
        <f aca="true">_xlfn.FLOOR.MATH(RAND()*100)</f>
        <v>90</v>
      </c>
      <c r="I5" s="30" t="s">
        <v>52</v>
      </c>
      <c r="J5" s="31" t="s">
        <v>53</v>
      </c>
      <c r="K5" s="31"/>
      <c r="L5" s="31"/>
      <c r="M5" s="32" t="str">
        <f aca="false">IF(OR(AND(NOT(ISBLANK(I5)),OR(I5=J5,I5=K5,I5=L5)),AND(NOT(ISBLANK(J5)),OR(J5=K5,J5=L5)),AND(NOT(ISBLANK(K5)),K5=L5)),"ERR","")</f>
        <v/>
      </c>
      <c r="N5" s="33" t="n">
        <f aca="false">IF($Z5="W",1,0)+IF($AI5="W",1,0)+IF($AR5="W",1,0)</f>
        <v>2</v>
      </c>
      <c r="O5" s="33" t="n">
        <f aca="false">IF($Z5="D",1,0)+IF($AI5="D",1,0)+IF($AR5="D",1,0)</f>
        <v>0</v>
      </c>
      <c r="P5" s="33" t="n">
        <f aca="false">IF($Z5="L",1,0)+IF($AI5="L",1,0)+IF($AR5="L",1,0)</f>
        <v>1</v>
      </c>
      <c r="Q5" s="34" t="n">
        <f aca="false">W5+AF5+AO5</f>
        <v>92</v>
      </c>
      <c r="R5" s="32" t="n">
        <f aca="false">AC5+AL5+AU5</f>
        <v>15</v>
      </c>
      <c r="S5" s="32" t="n">
        <f aca="false">IF(ISNA($AV5),0,$AV5)</f>
        <v>25</v>
      </c>
      <c r="T5" s="35" t="n">
        <f aca="false">Q5+R5+S5</f>
        <v>132</v>
      </c>
      <c r="U5" s="32" t="e">
        <f aca="false">VLOOKUP(_xlfn.CONCAT(V$1,"-",$A5),Results!$B:$O,12,0)</f>
        <v>#N/A</v>
      </c>
      <c r="V5" s="32" t="n">
        <f aca="false">VLOOKUP(_xlfn.CONCAT(V$1,"-",$A5),Results!$P:$AC,12,0)</f>
        <v>35</v>
      </c>
      <c r="W5" s="36" t="n">
        <f aca="false">IF(ISNA(U5),IF(ISNA(V5),0,V5),U5)</f>
        <v>35</v>
      </c>
      <c r="X5" s="32" t="e">
        <f aca="false">VLOOKUP(_xlfn.CONCAT(V$1,"-",$A5),Results!$B:$O,13,0)</f>
        <v>#N/A</v>
      </c>
      <c r="Y5" s="37" t="str">
        <f aca="false">VLOOKUP(_xlfn.CONCAT(V$1,"-",$A5),Results!$P:$AC,13,0)</f>
        <v>W</v>
      </c>
      <c r="Z5" s="36" t="str">
        <f aca="false">IF(ISNA(X5),IF(ISNA(Y5),"",Y5),X5)</f>
        <v>W</v>
      </c>
      <c r="AA5" s="32" t="e">
        <f aca="false">VLOOKUP(_xlfn.CONCAT(V$1,"-",$A5),Results!$B:$O,14,0)</f>
        <v>#N/A</v>
      </c>
      <c r="AB5" s="32" t="n">
        <f aca="false">VLOOKUP(_xlfn.CONCAT(V$1,"-",$A5),Results!$P:$AC,14,0)</f>
        <v>5</v>
      </c>
      <c r="AC5" s="36" t="n">
        <f aca="false">IF(ISNA(AA5),IF(ISNA(AB5),0,AB5),AA5)</f>
        <v>5</v>
      </c>
      <c r="AD5" s="34" t="n">
        <f aca="false">VLOOKUP(_xlfn.CONCAT(AE$1,"-",$A5),Results!$B:$O,12,0)</f>
        <v>34</v>
      </c>
      <c r="AE5" s="32" t="e">
        <f aca="false">VLOOKUP(_xlfn.CONCAT(AE$1,"-",$A5),Results!$P:$AC,12,0)</f>
        <v>#N/A</v>
      </c>
      <c r="AF5" s="36" t="n">
        <f aca="false">IF(ISNA(AD5),IF(ISNA(AE5),0,AE5),AD5)</f>
        <v>34</v>
      </c>
      <c r="AG5" s="32" t="str">
        <f aca="false">VLOOKUP(_xlfn.CONCAT(AE$1,"-",$A5),Results!$B:$O,13,0)</f>
        <v>W</v>
      </c>
      <c r="AH5" s="37" t="e">
        <f aca="false">VLOOKUP(_xlfn.CONCAT(AE$1,"-",$A5),Results!$P:$AC,13,0)</f>
        <v>#N/A</v>
      </c>
      <c r="AI5" s="36" t="str">
        <f aca="false">IF(ISNA(AG5),IF(ISNA(AH5),"",AH5),AG5)</f>
        <v>W</v>
      </c>
      <c r="AJ5" s="32" t="n">
        <f aca="false">VLOOKUP(_xlfn.CONCAT(AE$1,"-",$A5),Results!$B:$O,14,0)</f>
        <v>5</v>
      </c>
      <c r="AK5" s="32" t="e">
        <f aca="false">VLOOKUP(_xlfn.CONCAT(AE$1,"-",$A5),Results!$P:$AC,14,0)</f>
        <v>#N/A</v>
      </c>
      <c r="AL5" s="36" t="n">
        <f aca="false">IF(ISNA(AJ5),IF(ISNA(AK5),0,AK5),AJ5)</f>
        <v>5</v>
      </c>
      <c r="AM5" s="34" t="n">
        <f aca="false">VLOOKUP(_xlfn.CONCAT(AN$1,"-",$A5),Results!$B:$O,12,0)</f>
        <v>23</v>
      </c>
      <c r="AN5" s="32" t="e">
        <f aca="false">VLOOKUP(_xlfn.CONCAT(AN$1,"-",$A5),Results!$P:$AC,12,0)</f>
        <v>#N/A</v>
      </c>
      <c r="AO5" s="36" t="n">
        <f aca="false">IF(ISNA(AM5),IF(ISNA(AN5),0,AN5),AM5)</f>
        <v>23</v>
      </c>
      <c r="AP5" s="32" t="str">
        <f aca="false">VLOOKUP(_xlfn.CONCAT(AN$1,"-",$A5),Results!$B:$O,13,0)</f>
        <v>L</v>
      </c>
      <c r="AQ5" s="37" t="e">
        <f aca="false">VLOOKUP(_xlfn.CONCAT(AN$1,"-",$A5),Results!$P:$AC,13,0)</f>
        <v>#N/A</v>
      </c>
      <c r="AR5" s="36" t="str">
        <f aca="false">IF(ISNA(AP5),IF(ISNA(AQ5),"",AQ5),AP5)</f>
        <v>L</v>
      </c>
      <c r="AS5" s="32" t="n">
        <f aca="false">VLOOKUP(_xlfn.CONCAT(AN$1,"-",$A5),Results!$B:$O,14,0)</f>
        <v>5</v>
      </c>
      <c r="AT5" s="32" t="e">
        <f aca="false">VLOOKUP(_xlfn.CONCAT(AN$1,"-",$A5),Results!$P:$AC,14,0)</f>
        <v>#N/A</v>
      </c>
      <c r="AU5" s="36" t="n">
        <f aca="false">IF(ISNA(AS5),IF(ISNA(AT5),0,AT5),AS5)</f>
        <v>5</v>
      </c>
      <c r="AV5" s="38" t="n">
        <f aca="false">VLOOKUP($A5,Hobby!$A:$B,2,0)</f>
        <v>25</v>
      </c>
      <c r="AKQ5" s="1"/>
      <c r="AKR5" s="1"/>
      <c r="AKS5" s="1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9" customFormat="true" ht="12.8" hidden="false" customHeight="false" outlineLevel="0" collapsed="false">
      <c r="A6" s="39" t="s">
        <v>46</v>
      </c>
      <c r="B6" s="39" t="s">
        <v>54</v>
      </c>
      <c r="C6" s="39" t="s">
        <v>55</v>
      </c>
      <c r="D6" s="39" t="s">
        <v>56</v>
      </c>
      <c r="E6" s="39" t="s">
        <v>57</v>
      </c>
      <c r="F6" s="30"/>
      <c r="G6" s="31"/>
      <c r="H6" s="29" t="n">
        <f aca="true">_xlfn.FLOOR.MATH(RAND()*100)</f>
        <v>12</v>
      </c>
      <c r="I6" s="30" t="s">
        <v>58</v>
      </c>
      <c r="J6" s="31" t="s">
        <v>59</v>
      </c>
      <c r="K6" s="31"/>
      <c r="L6" s="31"/>
      <c r="M6" s="32" t="str">
        <f aca="false">IF(OR(AND(NOT(ISBLANK(I6)),OR(I6=J6,I6=K6,I6=L6)),AND(NOT(ISBLANK(J6)),OR(J6=K6,J6=L6)),AND(NOT(ISBLANK(K6)),K6=L6)),"ERR","")</f>
        <v/>
      </c>
      <c r="N6" s="33" t="n">
        <f aca="false">IF($Z6="W",1,0)+IF($AI6="W",1,0)+IF($AR6="W",1,0)</f>
        <v>1</v>
      </c>
      <c r="O6" s="33" t="n">
        <f aca="false">IF($Z6="D",1,0)+IF($AI6="D",1,0)+IF($AR6="D",1,0)</f>
        <v>0</v>
      </c>
      <c r="P6" s="33" t="n">
        <f aca="false">IF($Z6="L",1,0)+IF($AI6="L",1,0)+IF($AR6="L",1,0)</f>
        <v>2</v>
      </c>
      <c r="Q6" s="34" t="n">
        <f aca="false">W6+AF6+AO6</f>
        <v>87</v>
      </c>
      <c r="R6" s="32" t="n">
        <f aca="false">AC6+AL6+AU6</f>
        <v>15</v>
      </c>
      <c r="S6" s="32" t="n">
        <f aca="false">IF(ISNA($AV6),0,$AV6)</f>
        <v>29</v>
      </c>
      <c r="T6" s="35" t="n">
        <f aca="false">Q6+R6+S6</f>
        <v>131</v>
      </c>
      <c r="U6" s="32" t="e">
        <f aca="false">VLOOKUP(_xlfn.CONCAT(V$1,"-",$A6),Results!$B:$O,12,0)</f>
        <v>#N/A</v>
      </c>
      <c r="V6" s="32" t="n">
        <f aca="false">VLOOKUP(_xlfn.CONCAT(V$1,"-",$A6),Results!$P:$AC,12,0)</f>
        <v>24</v>
      </c>
      <c r="W6" s="36" t="n">
        <f aca="false">IF(ISNA(U6),IF(ISNA(V6),0,V6),U6)</f>
        <v>24</v>
      </c>
      <c r="X6" s="32" t="e">
        <f aca="false">VLOOKUP(_xlfn.CONCAT(V$1,"-",$A6),Results!$B:$O,13,0)</f>
        <v>#N/A</v>
      </c>
      <c r="Y6" s="37" t="str">
        <f aca="false">VLOOKUP(_xlfn.CONCAT(V$1,"-",$A6),Results!$P:$AC,13,0)</f>
        <v>L</v>
      </c>
      <c r="Z6" s="36" t="str">
        <f aca="false">IF(ISNA(X6),IF(ISNA(Y6),"",Y6),X6)</f>
        <v>L</v>
      </c>
      <c r="AA6" s="32" t="e">
        <f aca="false">VLOOKUP(_xlfn.CONCAT(V$1,"-",$A6),Results!$B:$O,14,0)</f>
        <v>#N/A</v>
      </c>
      <c r="AB6" s="32" t="n">
        <f aca="false">VLOOKUP(_xlfn.CONCAT(V$1,"-",$A6),Results!$P:$AC,14,0)</f>
        <v>5</v>
      </c>
      <c r="AC6" s="36" t="n">
        <f aca="false">IF(ISNA(AA6),IF(ISNA(AB6),0,AB6),AA6)</f>
        <v>5</v>
      </c>
      <c r="AD6" s="34" t="n">
        <f aca="false">VLOOKUP(_xlfn.CONCAT(AE$1,"-",$A6),Results!$B:$O,12,0)</f>
        <v>31</v>
      </c>
      <c r="AE6" s="32" t="e">
        <f aca="false">VLOOKUP(_xlfn.CONCAT(AE$1,"-",$A6),Results!$P:$AC,12,0)</f>
        <v>#N/A</v>
      </c>
      <c r="AF6" s="36" t="n">
        <f aca="false">IF(ISNA(AD6),IF(ISNA(AE6),0,AE6),AD6)</f>
        <v>31</v>
      </c>
      <c r="AG6" s="32" t="str">
        <f aca="false">VLOOKUP(_xlfn.CONCAT(AE$1,"-",$A6),Results!$B:$O,13,0)</f>
        <v>W</v>
      </c>
      <c r="AH6" s="37" t="e">
        <f aca="false">VLOOKUP(_xlfn.CONCAT(AE$1,"-",$A6),Results!$P:$AC,13,0)</f>
        <v>#N/A</v>
      </c>
      <c r="AI6" s="36" t="str">
        <f aca="false">IF(ISNA(AG6),IF(ISNA(AH6),"",AH6),AG6)</f>
        <v>W</v>
      </c>
      <c r="AJ6" s="32" t="n">
        <f aca="false">VLOOKUP(_xlfn.CONCAT(AE$1,"-",$A6),Results!$B:$O,14,0)</f>
        <v>5</v>
      </c>
      <c r="AK6" s="32" t="e">
        <f aca="false">VLOOKUP(_xlfn.CONCAT(AE$1,"-",$A6),Results!$P:$AC,14,0)</f>
        <v>#N/A</v>
      </c>
      <c r="AL6" s="36" t="n">
        <f aca="false">IF(ISNA(AJ6),IF(ISNA(AK6),0,AK6),AJ6)</f>
        <v>5</v>
      </c>
      <c r="AM6" s="34" t="n">
        <f aca="false">VLOOKUP(_xlfn.CONCAT(AN$1,"-",$A6),Results!$B:$O,12,0)</f>
        <v>32</v>
      </c>
      <c r="AN6" s="32" t="e">
        <f aca="false">VLOOKUP(_xlfn.CONCAT(AN$1,"-",$A6),Results!$P:$AC,12,0)</f>
        <v>#N/A</v>
      </c>
      <c r="AO6" s="36" t="n">
        <f aca="false">IF(ISNA(AM6),IF(ISNA(AN6),0,AN6),AM6)</f>
        <v>32</v>
      </c>
      <c r="AP6" s="32" t="str">
        <f aca="false">VLOOKUP(_xlfn.CONCAT(AN$1,"-",$A6),Results!$B:$O,13,0)</f>
        <v>L</v>
      </c>
      <c r="AQ6" s="37" t="e">
        <f aca="false">VLOOKUP(_xlfn.CONCAT(AN$1,"-",$A6),Results!$P:$AC,13,0)</f>
        <v>#N/A</v>
      </c>
      <c r="AR6" s="36" t="str">
        <f aca="false">IF(ISNA(AP6),IF(ISNA(AQ6),"",AQ6),AP6)</f>
        <v>L</v>
      </c>
      <c r="AS6" s="32" t="n">
        <f aca="false">VLOOKUP(_xlfn.CONCAT(AN$1,"-",$A6),Results!$B:$O,14,0)</f>
        <v>5</v>
      </c>
      <c r="AT6" s="32" t="e">
        <f aca="false">VLOOKUP(_xlfn.CONCAT(AN$1,"-",$A6),Results!$P:$AC,14,0)</f>
        <v>#N/A</v>
      </c>
      <c r="AU6" s="36" t="n">
        <f aca="false">IF(ISNA(AS6),IF(ISNA(AT6),0,AT6),AS6)</f>
        <v>5</v>
      </c>
      <c r="AV6" s="38" t="n">
        <f aca="false">VLOOKUP($A6,Hobby!$A:$B,2,0)</f>
        <v>29</v>
      </c>
      <c r="AKQ6" s="1"/>
      <c r="AKR6" s="1"/>
      <c r="AKS6" s="1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39" customFormat="true" ht="12.8" hidden="false" customHeight="false" outlineLevel="0" collapsed="false">
      <c r="A7" s="39" t="s">
        <v>60</v>
      </c>
      <c r="B7" s="39" t="s">
        <v>61</v>
      </c>
      <c r="C7" s="39" t="s">
        <v>62</v>
      </c>
      <c r="D7" s="39" t="s">
        <v>63</v>
      </c>
      <c r="E7" s="39" t="s">
        <v>64</v>
      </c>
      <c r="F7" s="30"/>
      <c r="G7" s="31"/>
      <c r="H7" s="29" t="n">
        <f aca="true">_xlfn.FLOOR.MATH(RAND()*100)</f>
        <v>84</v>
      </c>
      <c r="I7" s="30" t="s">
        <v>59</v>
      </c>
      <c r="J7" s="31" t="s">
        <v>65</v>
      </c>
      <c r="K7" s="31" t="s">
        <v>52</v>
      </c>
      <c r="L7" s="31"/>
      <c r="M7" s="32" t="str">
        <f aca="false">IF(OR(AND(NOT(ISBLANK(I7)),OR(I7=J7,I7=K7,I7=L7)),AND(NOT(ISBLANK(J7)),OR(J7=K7,J7=L7)),AND(NOT(ISBLANK(K7)),K7=L7)),"ERR","")</f>
        <v/>
      </c>
      <c r="N7" s="33" t="n">
        <f aca="false">IF($Z7="W",1,0)+IF($AI7="W",1,0)+IF($AR7="W",1,0)</f>
        <v>3</v>
      </c>
      <c r="O7" s="33" t="n">
        <f aca="false">IF($Z7="D",1,0)+IF($AI7="D",1,0)+IF($AR7="D",1,0)</f>
        <v>0</v>
      </c>
      <c r="P7" s="33" t="n">
        <f aca="false">IF($Z7="L",1,0)+IF($AI7="L",1,0)+IF($AR7="L",1,0)</f>
        <v>0</v>
      </c>
      <c r="Q7" s="34" t="n">
        <f aca="false">W7+AF7+AO7</f>
        <v>95</v>
      </c>
      <c r="R7" s="32" t="n">
        <f aca="false">AC7+AL7+AU7</f>
        <v>15</v>
      </c>
      <c r="S7" s="32" t="n">
        <f aca="false">IF(ISNA($AV7),0,$AV7)</f>
        <v>19</v>
      </c>
      <c r="T7" s="35" t="n">
        <f aca="false">Q7+R7+S7</f>
        <v>129</v>
      </c>
      <c r="U7" s="32" t="n">
        <f aca="false">VLOOKUP(_xlfn.CONCAT(V$1,"-",$A7),Results!$B:$O,12,0)</f>
        <v>29</v>
      </c>
      <c r="V7" s="32" t="e">
        <f aca="false">VLOOKUP(_xlfn.CONCAT(V$1,"-",$A7),Results!$P:$AC,12,0)</f>
        <v>#N/A</v>
      </c>
      <c r="W7" s="36" t="n">
        <f aca="false">IF(ISNA(U7),IF(ISNA(V7),0,V7),U7)</f>
        <v>29</v>
      </c>
      <c r="X7" s="32" t="str">
        <f aca="false">VLOOKUP(_xlfn.CONCAT(V$1,"-",$A7),Results!$B:$O,13,0)</f>
        <v>W</v>
      </c>
      <c r="Y7" s="37" t="e">
        <f aca="false">VLOOKUP(_xlfn.CONCAT(V$1,"-",$A7),Results!$P:$AC,13,0)</f>
        <v>#N/A</v>
      </c>
      <c r="Z7" s="36" t="str">
        <f aca="false">IF(ISNA(X7),IF(ISNA(Y7),"",Y7),X7)</f>
        <v>W</v>
      </c>
      <c r="AA7" s="32" t="n">
        <f aca="false">VLOOKUP(_xlfn.CONCAT(V$1,"-",$A7),Results!$B:$O,14,0)</f>
        <v>5</v>
      </c>
      <c r="AB7" s="32" t="e">
        <f aca="false">VLOOKUP(_xlfn.CONCAT(V$1,"-",$A7),Results!$P:$AC,14,0)</f>
        <v>#N/A</v>
      </c>
      <c r="AC7" s="36" t="n">
        <f aca="false">IF(ISNA(AA7),IF(ISNA(AB7),0,AB7),AA7)</f>
        <v>5</v>
      </c>
      <c r="AD7" s="34" t="n">
        <f aca="false">VLOOKUP(_xlfn.CONCAT(AE$1,"-",$A7),Results!$B:$O,12,0)</f>
        <v>30</v>
      </c>
      <c r="AE7" s="32" t="e">
        <f aca="false">VLOOKUP(_xlfn.CONCAT(AE$1,"-",$A7),Results!$P:$AC,12,0)</f>
        <v>#N/A</v>
      </c>
      <c r="AF7" s="36" t="n">
        <f aca="false">IF(ISNA(AD7),IF(ISNA(AE7),0,AE7),AD7)</f>
        <v>30</v>
      </c>
      <c r="AG7" s="32" t="str">
        <f aca="false">VLOOKUP(_xlfn.CONCAT(AE$1,"-",$A7),Results!$B:$O,13,0)</f>
        <v>W</v>
      </c>
      <c r="AH7" s="37" t="e">
        <f aca="false">VLOOKUP(_xlfn.CONCAT(AE$1,"-",$A7),Results!$P:$AC,13,0)</f>
        <v>#N/A</v>
      </c>
      <c r="AI7" s="36" t="str">
        <f aca="false">IF(ISNA(AG7),IF(ISNA(AH7),"",AH7),AG7)</f>
        <v>W</v>
      </c>
      <c r="AJ7" s="32" t="n">
        <f aca="false">VLOOKUP(_xlfn.CONCAT(AE$1,"-",$A7),Results!$B:$O,14,0)</f>
        <v>5</v>
      </c>
      <c r="AK7" s="32" t="e">
        <f aca="false">VLOOKUP(_xlfn.CONCAT(AE$1,"-",$A7),Results!$P:$AC,14,0)</f>
        <v>#N/A</v>
      </c>
      <c r="AL7" s="36" t="n">
        <f aca="false">IF(ISNA(AJ7),IF(ISNA(AK7),0,AK7),AJ7)</f>
        <v>5</v>
      </c>
      <c r="AM7" s="34" t="n">
        <f aca="false">VLOOKUP(_xlfn.CONCAT(AN$1,"-",$A7),Results!$B:$O,12,0)</f>
        <v>36</v>
      </c>
      <c r="AN7" s="32" t="e">
        <f aca="false">VLOOKUP(_xlfn.CONCAT(AN$1,"-",$A7),Results!$P:$AC,12,0)</f>
        <v>#N/A</v>
      </c>
      <c r="AO7" s="36" t="n">
        <f aca="false">IF(ISNA(AM7),IF(ISNA(AN7),0,AN7),AM7)</f>
        <v>36</v>
      </c>
      <c r="AP7" s="32" t="str">
        <f aca="false">VLOOKUP(_xlfn.CONCAT(AN$1,"-",$A7),Results!$B:$O,13,0)</f>
        <v>W</v>
      </c>
      <c r="AQ7" s="37" t="e">
        <f aca="false">VLOOKUP(_xlfn.CONCAT(AN$1,"-",$A7),Results!$P:$AC,13,0)</f>
        <v>#N/A</v>
      </c>
      <c r="AR7" s="36" t="str">
        <f aca="false">IF(ISNA(AP7),IF(ISNA(AQ7),"",AQ7),AP7)</f>
        <v>W</v>
      </c>
      <c r="AS7" s="32" t="n">
        <f aca="false">VLOOKUP(_xlfn.CONCAT(AN$1,"-",$A7),Results!$B:$O,14,0)</f>
        <v>5</v>
      </c>
      <c r="AT7" s="32" t="e">
        <f aca="false">VLOOKUP(_xlfn.CONCAT(AN$1,"-",$A7),Results!$P:$AC,14,0)</f>
        <v>#N/A</v>
      </c>
      <c r="AU7" s="36" t="n">
        <f aca="false">IF(ISNA(AS7),IF(ISNA(AT7),0,AT7),AS7)</f>
        <v>5</v>
      </c>
      <c r="AV7" s="38" t="n">
        <f aca="false">VLOOKUP($A7,Hobby!$A:$B,2,0)</f>
        <v>19</v>
      </c>
      <c r="AKQ7" s="1"/>
      <c r="AKR7" s="1"/>
      <c r="AKS7" s="1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39" customFormat="true" ht="12.8" hidden="false" customHeight="false" outlineLevel="0" collapsed="false">
      <c r="A8" s="39" t="s">
        <v>58</v>
      </c>
      <c r="B8" s="39" t="s">
        <v>66</v>
      </c>
      <c r="C8" s="39" t="s">
        <v>67</v>
      </c>
      <c r="D8" s="39" t="s">
        <v>68</v>
      </c>
      <c r="E8" s="39" t="s">
        <v>69</v>
      </c>
      <c r="F8" s="30"/>
      <c r="G8" s="31"/>
      <c r="H8" s="29" t="n">
        <f aca="true">_xlfn.FLOOR.MATH(RAND()*100)</f>
        <v>37</v>
      </c>
      <c r="I8" s="30" t="s">
        <v>46</v>
      </c>
      <c r="J8" s="31" t="s">
        <v>38</v>
      </c>
      <c r="K8" s="31"/>
      <c r="L8" s="31"/>
      <c r="M8" s="32" t="str">
        <f aca="false">IF(OR(AND(NOT(ISBLANK(I8)),OR(I8=J8,I8=K8,I8=L8)),AND(NOT(ISBLANK(J8)),OR(J8=K8,J8=L8)),AND(NOT(ISBLANK(K8)),K8=L8)),"ERR","")</f>
        <v/>
      </c>
      <c r="N8" s="33" t="n">
        <f aca="false">IF($Z8="W",1,0)+IF($AI8="W",1,0)+IF($AR8="W",1,0)</f>
        <v>2</v>
      </c>
      <c r="O8" s="33" t="n">
        <f aca="false">IF($Z8="D",1,0)+IF($AI8="D",1,0)+IF($AR8="D",1,0)</f>
        <v>0</v>
      </c>
      <c r="P8" s="33" t="n">
        <f aca="false">IF($Z8="L",1,0)+IF($AI8="L",1,0)+IF($AR8="L",1,0)</f>
        <v>1</v>
      </c>
      <c r="Q8" s="34" t="n">
        <f aca="false">W8+AF8+AO8</f>
        <v>91</v>
      </c>
      <c r="R8" s="32" t="n">
        <f aca="false">AC8+AL8+AU8</f>
        <v>15</v>
      </c>
      <c r="S8" s="32" t="n">
        <f aca="false">IF(ISNA($AV8),0,$AV8)</f>
        <v>20</v>
      </c>
      <c r="T8" s="35" t="n">
        <f aca="false">Q8+R8+S8</f>
        <v>126</v>
      </c>
      <c r="U8" s="32" t="n">
        <f aca="false">VLOOKUP(_xlfn.CONCAT(V$1,"-",$A8),Results!$B:$O,12,0)</f>
        <v>39</v>
      </c>
      <c r="V8" s="32" t="e">
        <f aca="false">VLOOKUP(_xlfn.CONCAT(V$1,"-",$A8),Results!$P:$AC,12,0)</f>
        <v>#N/A</v>
      </c>
      <c r="W8" s="36" t="n">
        <f aca="false">IF(ISNA(U8),IF(ISNA(V8),0,V8),U8)</f>
        <v>39</v>
      </c>
      <c r="X8" s="32" t="str">
        <f aca="false">VLOOKUP(_xlfn.CONCAT(V$1,"-",$A8),Results!$B:$O,13,0)</f>
        <v>W</v>
      </c>
      <c r="Y8" s="37" t="e">
        <f aca="false">VLOOKUP(_xlfn.CONCAT(V$1,"-",$A8),Results!$P:$AC,13,0)</f>
        <v>#N/A</v>
      </c>
      <c r="Z8" s="36" t="str">
        <f aca="false">IF(ISNA(X8),IF(ISNA(Y8),"",Y8),X8)</f>
        <v>W</v>
      </c>
      <c r="AA8" s="32" t="n">
        <f aca="false">VLOOKUP(_xlfn.CONCAT(V$1,"-",$A8),Results!$B:$O,14,0)</f>
        <v>5</v>
      </c>
      <c r="AB8" s="32" t="e">
        <f aca="false">VLOOKUP(_xlfn.CONCAT(V$1,"-",$A8),Results!$P:$AC,14,0)</f>
        <v>#N/A</v>
      </c>
      <c r="AC8" s="36" t="n">
        <f aca="false">IF(ISNA(AA8),IF(ISNA(AB8),0,AB8),AA8)</f>
        <v>5</v>
      </c>
      <c r="AD8" s="34" t="e">
        <f aca="false">VLOOKUP(_xlfn.CONCAT(AE$1,"-",$A8),Results!$B:$O,12,0)</f>
        <v>#N/A</v>
      </c>
      <c r="AE8" s="32" t="n">
        <f aca="false">VLOOKUP(_xlfn.CONCAT(AE$1,"-",$A8),Results!$P:$AC,12,0)</f>
        <v>21</v>
      </c>
      <c r="AF8" s="36" t="n">
        <f aca="false">IF(ISNA(AD8),IF(ISNA(AE8),0,AE8),AD8)</f>
        <v>21</v>
      </c>
      <c r="AG8" s="32" t="e">
        <f aca="false">VLOOKUP(_xlfn.CONCAT(AE$1,"-",$A8),Results!$B:$O,13,0)</f>
        <v>#N/A</v>
      </c>
      <c r="AH8" s="37" t="str">
        <f aca="false">VLOOKUP(_xlfn.CONCAT(AE$1,"-",$A8),Results!$P:$AC,13,0)</f>
        <v>L</v>
      </c>
      <c r="AI8" s="36" t="str">
        <f aca="false">IF(ISNA(AG8),IF(ISNA(AH8),"",AH8),AG8)</f>
        <v>L</v>
      </c>
      <c r="AJ8" s="32" t="e">
        <f aca="false">VLOOKUP(_xlfn.CONCAT(AE$1,"-",$A8),Results!$B:$O,14,0)</f>
        <v>#N/A</v>
      </c>
      <c r="AK8" s="32" t="n">
        <f aca="false">VLOOKUP(_xlfn.CONCAT(AE$1,"-",$A8),Results!$P:$AC,14,0)</f>
        <v>5</v>
      </c>
      <c r="AL8" s="36" t="n">
        <f aca="false">IF(ISNA(AJ8),IF(ISNA(AK8),0,AK8),AJ8)</f>
        <v>5</v>
      </c>
      <c r="AM8" s="34" t="n">
        <f aca="false">VLOOKUP(_xlfn.CONCAT(AN$1,"-",$A8),Results!$B:$O,12,0)</f>
        <v>31</v>
      </c>
      <c r="AN8" s="32" t="e">
        <f aca="false">VLOOKUP(_xlfn.CONCAT(AN$1,"-",$A8),Results!$P:$AC,12,0)</f>
        <v>#N/A</v>
      </c>
      <c r="AO8" s="36" t="n">
        <f aca="false">IF(ISNA(AM8),IF(ISNA(AN8),0,AN8),AM8)</f>
        <v>31</v>
      </c>
      <c r="AP8" s="32" t="str">
        <f aca="false">VLOOKUP(_xlfn.CONCAT(AN$1,"-",$A8),Results!$B:$O,13,0)</f>
        <v>W</v>
      </c>
      <c r="AQ8" s="37" t="e">
        <f aca="false">VLOOKUP(_xlfn.CONCAT(AN$1,"-",$A8),Results!$P:$AC,13,0)</f>
        <v>#N/A</v>
      </c>
      <c r="AR8" s="36" t="str">
        <f aca="false">IF(ISNA(AP8),IF(ISNA(AQ8),"",AQ8),AP8)</f>
        <v>W</v>
      </c>
      <c r="AS8" s="32" t="n">
        <f aca="false">VLOOKUP(_xlfn.CONCAT(AN$1,"-",$A8),Results!$B:$O,14,0)</f>
        <v>5</v>
      </c>
      <c r="AT8" s="32" t="e">
        <f aca="false">VLOOKUP(_xlfn.CONCAT(AN$1,"-",$A8),Results!$P:$AC,14,0)</f>
        <v>#N/A</v>
      </c>
      <c r="AU8" s="36" t="n">
        <f aca="false">IF(ISNA(AS8),IF(ISNA(AT8),0,AT8),AS8)</f>
        <v>5</v>
      </c>
      <c r="AV8" s="38" t="n">
        <f aca="false">VLOOKUP($A8,Hobby!$A:$B,2,0)</f>
        <v>20</v>
      </c>
      <c r="AKQ8" s="1"/>
      <c r="AKR8" s="1"/>
      <c r="AKS8" s="1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39" customFormat="true" ht="12.8" hidden="false" customHeight="false" outlineLevel="0" collapsed="false">
      <c r="A9" s="26" t="s">
        <v>59</v>
      </c>
      <c r="B9" s="26" t="s">
        <v>70</v>
      </c>
      <c r="C9" s="26" t="s">
        <v>71</v>
      </c>
      <c r="D9" s="26" t="s">
        <v>72</v>
      </c>
      <c r="E9" s="26" t="s">
        <v>73</v>
      </c>
      <c r="F9" s="27" t="s">
        <v>74</v>
      </c>
      <c r="G9" s="28"/>
      <c r="H9" s="29" t="n">
        <f aca="true">_xlfn.FLOOR.MATH(RAND()*100)</f>
        <v>66</v>
      </c>
      <c r="I9" s="30" t="s">
        <v>60</v>
      </c>
      <c r="J9" s="31" t="s">
        <v>46</v>
      </c>
      <c r="K9" s="31" t="s">
        <v>75</v>
      </c>
      <c r="L9" s="31"/>
      <c r="M9" s="32" t="str">
        <f aca="false">IF(OR(AND(NOT(ISBLANK(I9)),OR(I9=J9,I9=K9,I9=L9)),AND(NOT(ISBLANK(J9)),OR(J9=K9,J9=L9)),AND(NOT(ISBLANK(K9)),K9=L9)),"ERR","")</f>
        <v/>
      </c>
      <c r="N9" s="33" t="n">
        <f aca="false">IF($Z9="W",1,0)+IF($AI9="W",1,0)+IF($AR9="W",1,0)</f>
        <v>1</v>
      </c>
      <c r="O9" s="33" t="n">
        <f aca="false">IF($Z9="D",1,0)+IF($AI9="D",1,0)+IF($AR9="D",1,0)</f>
        <v>0</v>
      </c>
      <c r="P9" s="33" t="n">
        <f aca="false">IF($Z9="L",1,0)+IF($AI9="L",1,0)+IF($AR9="L",1,0)</f>
        <v>2</v>
      </c>
      <c r="Q9" s="34" t="n">
        <f aca="false">W9+AF9+AO9</f>
        <v>69</v>
      </c>
      <c r="R9" s="32" t="n">
        <f aca="false">AC9+AL9+AU9</f>
        <v>15</v>
      </c>
      <c r="S9" s="32" t="n">
        <f aca="false">IF(ISNA($AV9),0,$AV9)</f>
        <v>36</v>
      </c>
      <c r="T9" s="35" t="n">
        <f aca="false">Q9+R9+S9</f>
        <v>120</v>
      </c>
      <c r="U9" s="32" t="e">
        <f aca="false">VLOOKUP(_xlfn.CONCAT(V$1,"-",$A9),Results!$B:$O,12,0)</f>
        <v>#N/A</v>
      </c>
      <c r="V9" s="32" t="n">
        <f aca="false">VLOOKUP(_xlfn.CONCAT(V$1,"-",$A9),Results!$P:$AC,12,0)</f>
        <v>25</v>
      </c>
      <c r="W9" s="36" t="n">
        <f aca="false">IF(ISNA(U9),IF(ISNA(V9),0,V9),U9)</f>
        <v>25</v>
      </c>
      <c r="X9" s="32" t="e">
        <f aca="false">VLOOKUP(_xlfn.CONCAT(V$1,"-",$A9),Results!$B:$O,13,0)</f>
        <v>#N/A</v>
      </c>
      <c r="Y9" s="37" t="str">
        <f aca="false">VLOOKUP(_xlfn.CONCAT(V$1,"-",$A9),Results!$P:$AC,13,0)</f>
        <v>L</v>
      </c>
      <c r="Z9" s="36" t="str">
        <f aca="false">IF(ISNA(X9),IF(ISNA(Y9),"",Y9),X9)</f>
        <v>L</v>
      </c>
      <c r="AA9" s="32" t="e">
        <f aca="false">VLOOKUP(_xlfn.CONCAT(V$1,"-",$A9),Results!$B:$O,14,0)</f>
        <v>#N/A</v>
      </c>
      <c r="AB9" s="32" t="n">
        <f aca="false">VLOOKUP(_xlfn.CONCAT(V$1,"-",$A9),Results!$P:$AC,14,0)</f>
        <v>5</v>
      </c>
      <c r="AC9" s="36" t="n">
        <f aca="false">IF(ISNA(AA9),IF(ISNA(AB9),0,AB9),AA9)</f>
        <v>5</v>
      </c>
      <c r="AD9" s="34" t="e">
        <f aca="false">VLOOKUP(_xlfn.CONCAT(AE$1,"-",$A9),Results!$B:$O,12,0)</f>
        <v>#N/A</v>
      </c>
      <c r="AE9" s="32" t="n">
        <f aca="false">VLOOKUP(_xlfn.CONCAT(AE$1,"-",$A9),Results!$P:$AC,12,0)</f>
        <v>15</v>
      </c>
      <c r="AF9" s="36" t="n">
        <f aca="false">IF(ISNA(AD9),IF(ISNA(AE9),0,AE9),AD9)</f>
        <v>15</v>
      </c>
      <c r="AG9" s="32" t="e">
        <f aca="false">VLOOKUP(_xlfn.CONCAT(AE$1,"-",$A9),Results!$B:$O,13,0)</f>
        <v>#N/A</v>
      </c>
      <c r="AH9" s="37" t="str">
        <f aca="false">VLOOKUP(_xlfn.CONCAT(AE$1,"-",$A9),Results!$P:$AC,13,0)</f>
        <v>L</v>
      </c>
      <c r="AI9" s="36" t="str">
        <f aca="false">IF(ISNA(AG9),IF(ISNA(AH9),"",AH9),AG9)</f>
        <v>L</v>
      </c>
      <c r="AJ9" s="32" t="e">
        <f aca="false">VLOOKUP(_xlfn.CONCAT(AE$1,"-",$A9),Results!$B:$O,14,0)</f>
        <v>#N/A</v>
      </c>
      <c r="AK9" s="32" t="n">
        <f aca="false">VLOOKUP(_xlfn.CONCAT(AE$1,"-",$A9),Results!$P:$AC,14,0)</f>
        <v>5</v>
      </c>
      <c r="AL9" s="36" t="n">
        <f aca="false">IF(ISNA(AJ9),IF(ISNA(AK9),0,AK9),AJ9)</f>
        <v>5</v>
      </c>
      <c r="AM9" s="34" t="n">
        <f aca="false">VLOOKUP(_xlfn.CONCAT(AN$1,"-",$A9),Results!$B:$O,12,0)</f>
        <v>29</v>
      </c>
      <c r="AN9" s="32" t="e">
        <f aca="false">VLOOKUP(_xlfn.CONCAT(AN$1,"-",$A9),Results!$P:$AC,12,0)</f>
        <v>#N/A</v>
      </c>
      <c r="AO9" s="36" t="n">
        <f aca="false">IF(ISNA(AM9),IF(ISNA(AN9),0,AN9),AM9)</f>
        <v>29</v>
      </c>
      <c r="AP9" s="32" t="str">
        <f aca="false">VLOOKUP(_xlfn.CONCAT(AN$1,"-",$A9),Results!$B:$O,13,0)</f>
        <v>W</v>
      </c>
      <c r="AQ9" s="37" t="e">
        <f aca="false">VLOOKUP(_xlfn.CONCAT(AN$1,"-",$A9),Results!$P:$AC,13,0)</f>
        <v>#N/A</v>
      </c>
      <c r="AR9" s="36" t="str">
        <f aca="false">IF(ISNA(AP9),IF(ISNA(AQ9),"",AQ9),AP9)</f>
        <v>W</v>
      </c>
      <c r="AS9" s="32" t="n">
        <f aca="false">VLOOKUP(_xlfn.CONCAT(AN$1,"-",$A9),Results!$B:$O,14,0)</f>
        <v>5</v>
      </c>
      <c r="AT9" s="32" t="e">
        <f aca="false">VLOOKUP(_xlfn.CONCAT(AN$1,"-",$A9),Results!$P:$AC,14,0)</f>
        <v>#N/A</v>
      </c>
      <c r="AU9" s="36" t="n">
        <f aca="false">IF(ISNA(AS9),IF(ISNA(AT9),0,AT9),AS9)</f>
        <v>5</v>
      </c>
      <c r="AV9" s="38" t="n">
        <f aca="false">VLOOKUP($A9,Hobby!$A:$B,2,0)</f>
        <v>36</v>
      </c>
      <c r="AKQ9" s="1"/>
      <c r="AKR9" s="1"/>
      <c r="AKS9" s="1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9" customFormat="true" ht="12.8" hidden="false" customHeight="false" outlineLevel="0" collapsed="false">
      <c r="A10" s="26" t="s">
        <v>76</v>
      </c>
      <c r="B10" s="26" t="s">
        <v>77</v>
      </c>
      <c r="C10" s="26" t="s">
        <v>78</v>
      </c>
      <c r="D10" s="26" t="s">
        <v>79</v>
      </c>
      <c r="E10" s="26" t="s">
        <v>80</v>
      </c>
      <c r="F10" s="27" t="s">
        <v>81</v>
      </c>
      <c r="G10" s="28"/>
      <c r="H10" s="29" t="n">
        <f aca="true">_xlfn.FLOOR.MATH(RAND()*100)</f>
        <v>45</v>
      </c>
      <c r="I10" s="30" t="s">
        <v>82</v>
      </c>
      <c r="J10" s="31" t="s">
        <v>83</v>
      </c>
      <c r="K10" s="31" t="s">
        <v>84</v>
      </c>
      <c r="L10" s="31"/>
      <c r="M10" s="32" t="str">
        <f aca="false">IF(OR(AND(NOT(ISBLANK(I10)),OR(I10=J10,I10=K10,I10=L10)),AND(NOT(ISBLANK(J10)),OR(J10=K10,J10=L10)),AND(NOT(ISBLANK(K10)),K10=L10)),"ERR","")</f>
        <v/>
      </c>
      <c r="N10" s="33" t="n">
        <f aca="false">IF($Z10="W",1,0)+IF($AI10="W",1,0)+IF($AR10="W",1,0)</f>
        <v>2</v>
      </c>
      <c r="O10" s="33" t="n">
        <f aca="false">IF($Z10="D",1,0)+IF($AI10="D",1,0)+IF($AR10="D",1,0)</f>
        <v>0</v>
      </c>
      <c r="P10" s="33" t="n">
        <f aca="false">IF($Z10="L",1,0)+IF($AI10="L",1,0)+IF($AR10="L",1,0)</f>
        <v>1</v>
      </c>
      <c r="Q10" s="34" t="n">
        <f aca="false">W10+AF10+AO10</f>
        <v>66</v>
      </c>
      <c r="R10" s="32" t="n">
        <f aca="false">AC10+AL10+AU10</f>
        <v>15</v>
      </c>
      <c r="S10" s="32" t="n">
        <f aca="false">IF(ISNA($AV10),0,$AV10)</f>
        <v>37</v>
      </c>
      <c r="T10" s="35" t="n">
        <f aca="false">Q10+R10+S10</f>
        <v>118</v>
      </c>
      <c r="U10" s="32" t="e">
        <f aca="false">VLOOKUP(_xlfn.CONCAT(V$1,"-",$A10),Results!$B:$O,12,0)</f>
        <v>#N/A</v>
      </c>
      <c r="V10" s="32" t="n">
        <f aca="false">VLOOKUP(_xlfn.CONCAT(V$1,"-",$A10),Results!$P:$AC,12,0)</f>
        <v>25</v>
      </c>
      <c r="W10" s="36" t="n">
        <f aca="false">IF(ISNA(U10),IF(ISNA(V10),0,V10),U10)</f>
        <v>25</v>
      </c>
      <c r="X10" s="32" t="e">
        <f aca="false">VLOOKUP(_xlfn.CONCAT(V$1,"-",$A10),Results!$B:$O,13,0)</f>
        <v>#N/A</v>
      </c>
      <c r="Y10" s="37" t="str">
        <f aca="false">VLOOKUP(_xlfn.CONCAT(V$1,"-",$A10),Results!$P:$AC,13,0)</f>
        <v>W</v>
      </c>
      <c r="Z10" s="36" t="str">
        <f aca="false">IF(ISNA(X10),IF(ISNA(Y10),"",Y10),X10)</f>
        <v>W</v>
      </c>
      <c r="AA10" s="32" t="e">
        <f aca="false">VLOOKUP(_xlfn.CONCAT(V$1,"-",$A10),Results!$B:$O,14,0)</f>
        <v>#N/A</v>
      </c>
      <c r="AB10" s="32" t="n">
        <f aca="false">VLOOKUP(_xlfn.CONCAT(V$1,"-",$A10),Results!$P:$AC,14,0)</f>
        <v>5</v>
      </c>
      <c r="AC10" s="36" t="n">
        <f aca="false">IF(ISNA(AA10),IF(ISNA(AB10),0,AB10),AA10)</f>
        <v>5</v>
      </c>
      <c r="AD10" s="34" t="e">
        <f aca="false">VLOOKUP(_xlfn.CONCAT(AE$1,"-",$A10),Results!$B:$O,12,0)</f>
        <v>#N/A</v>
      </c>
      <c r="AE10" s="32" t="n">
        <f aca="false">VLOOKUP(_xlfn.CONCAT(AE$1,"-",$A10),Results!$P:$AC,12,0)</f>
        <v>12</v>
      </c>
      <c r="AF10" s="36" t="n">
        <f aca="false">IF(ISNA(AD10),IF(ISNA(AE10),0,AE10),AD10)</f>
        <v>12</v>
      </c>
      <c r="AG10" s="32" t="e">
        <f aca="false">VLOOKUP(_xlfn.CONCAT(AE$1,"-",$A10),Results!$B:$O,13,0)</f>
        <v>#N/A</v>
      </c>
      <c r="AH10" s="37" t="str">
        <f aca="false">VLOOKUP(_xlfn.CONCAT(AE$1,"-",$A10),Results!$P:$AC,13,0)</f>
        <v>L</v>
      </c>
      <c r="AI10" s="36" t="str">
        <f aca="false">IF(ISNA(AG10),IF(ISNA(AH10),"",AH10),AG10)</f>
        <v>L</v>
      </c>
      <c r="AJ10" s="32" t="e">
        <f aca="false">VLOOKUP(_xlfn.CONCAT(AE$1,"-",$A10),Results!$B:$O,14,0)</f>
        <v>#N/A</v>
      </c>
      <c r="AK10" s="32" t="n">
        <f aca="false">VLOOKUP(_xlfn.CONCAT(AE$1,"-",$A10),Results!$P:$AC,14,0)</f>
        <v>5</v>
      </c>
      <c r="AL10" s="36" t="n">
        <f aca="false">IF(ISNA(AJ10),IF(ISNA(AK10),0,AK10),AJ10)</f>
        <v>5</v>
      </c>
      <c r="AM10" s="34" t="n">
        <f aca="false">VLOOKUP(_xlfn.CONCAT(AN$1,"-",$A10),Results!$B:$O,12,0)</f>
        <v>29</v>
      </c>
      <c r="AN10" s="32" t="e">
        <f aca="false">VLOOKUP(_xlfn.CONCAT(AN$1,"-",$A10),Results!$P:$AC,12,0)</f>
        <v>#N/A</v>
      </c>
      <c r="AO10" s="36" t="n">
        <f aca="false">IF(ISNA(AM10),IF(ISNA(AN10),0,AN10),AM10)</f>
        <v>29</v>
      </c>
      <c r="AP10" s="32" t="str">
        <f aca="false">VLOOKUP(_xlfn.CONCAT(AN$1,"-",$A10),Results!$B:$O,13,0)</f>
        <v>W</v>
      </c>
      <c r="AQ10" s="37" t="e">
        <f aca="false">VLOOKUP(_xlfn.CONCAT(AN$1,"-",$A10),Results!$P:$AC,13,0)</f>
        <v>#N/A</v>
      </c>
      <c r="AR10" s="36" t="str">
        <f aca="false">IF(ISNA(AP10),IF(ISNA(AQ10),"",AQ10),AP10)</f>
        <v>W</v>
      </c>
      <c r="AS10" s="32" t="n">
        <f aca="false">VLOOKUP(_xlfn.CONCAT(AN$1,"-",$A10),Results!$B:$O,14,0)</f>
        <v>5</v>
      </c>
      <c r="AT10" s="32" t="e">
        <f aca="false">VLOOKUP(_xlfn.CONCAT(AN$1,"-",$A10),Results!$P:$AC,14,0)</f>
        <v>#N/A</v>
      </c>
      <c r="AU10" s="36" t="n">
        <f aca="false">IF(ISNA(AS10),IF(ISNA(AT10),0,AT10),AS10)</f>
        <v>5</v>
      </c>
      <c r="AV10" s="38" t="n">
        <f aca="false">VLOOKUP($A10,Hobby!$A:$B,2,0)</f>
        <v>37</v>
      </c>
      <c r="AKQ10" s="1"/>
      <c r="AKR10" s="1"/>
      <c r="AKS10" s="1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9" customFormat="true" ht="12.8" hidden="false" customHeight="false" outlineLevel="0" collapsed="false">
      <c r="A11" s="39" t="s">
        <v>85</v>
      </c>
      <c r="B11" s="39" t="s">
        <v>86</v>
      </c>
      <c r="C11" s="39" t="s">
        <v>87</v>
      </c>
      <c r="D11" s="39" t="s">
        <v>88</v>
      </c>
      <c r="E11" s="39" t="s">
        <v>89</v>
      </c>
      <c r="F11" s="30"/>
      <c r="G11" s="31"/>
      <c r="H11" s="29" t="n">
        <f aca="true">_xlfn.FLOOR.MATH(RAND()*100)</f>
        <v>87</v>
      </c>
      <c r="I11" s="30" t="s">
        <v>45</v>
      </c>
      <c r="J11" s="31" t="s">
        <v>90</v>
      </c>
      <c r="K11" s="31"/>
      <c r="L11" s="31"/>
      <c r="M11" s="32" t="str">
        <f aca="false">IF(OR(AND(NOT(ISBLANK(I11)),OR(I11=J11,I11=K11,I11=L11)),AND(NOT(ISBLANK(J11)),OR(J11=K11,J11=L11)),AND(NOT(ISBLANK(K11)),K11=L11)),"ERR","")</f>
        <v/>
      </c>
      <c r="N11" s="33" t="n">
        <f aca="false">IF($Z11="W",1,0)+IF($AI11="W",1,0)+IF($AR11="W",1,0)</f>
        <v>2</v>
      </c>
      <c r="O11" s="33" t="n">
        <f aca="false">IF($Z11="D",1,0)+IF($AI11="D",1,0)+IF($AR11="D",1,0)</f>
        <v>0</v>
      </c>
      <c r="P11" s="33" t="n">
        <f aca="false">IF($Z11="L",1,0)+IF($AI11="L",1,0)+IF($AR11="L",1,0)</f>
        <v>1</v>
      </c>
      <c r="Q11" s="34" t="n">
        <f aca="false">W11+AF11+AO11</f>
        <v>79</v>
      </c>
      <c r="R11" s="32" t="n">
        <f aca="false">AC11+AL11+AU11</f>
        <v>15</v>
      </c>
      <c r="S11" s="32" t="n">
        <f aca="false">IF(ISNA($AV11),0,$AV11)</f>
        <v>24</v>
      </c>
      <c r="T11" s="35" t="n">
        <f aca="false">Q11+R11+S11</f>
        <v>118</v>
      </c>
      <c r="U11" s="32" t="n">
        <f aca="false">VLOOKUP(_xlfn.CONCAT(V$1,"-",$A11),Results!$B:$O,12,0)</f>
        <v>30</v>
      </c>
      <c r="V11" s="32" t="e">
        <f aca="false">VLOOKUP(_xlfn.CONCAT(V$1,"-",$A11),Results!$P:$AC,12,0)</f>
        <v>#N/A</v>
      </c>
      <c r="W11" s="36" t="n">
        <f aca="false">IF(ISNA(U11),IF(ISNA(V11),0,V11),U11)</f>
        <v>30</v>
      </c>
      <c r="X11" s="32" t="str">
        <f aca="false">VLOOKUP(_xlfn.CONCAT(V$1,"-",$A11),Results!$B:$O,13,0)</f>
        <v>W</v>
      </c>
      <c r="Y11" s="37" t="e">
        <f aca="false">VLOOKUP(_xlfn.CONCAT(V$1,"-",$A11),Results!$P:$AC,13,0)</f>
        <v>#N/A</v>
      </c>
      <c r="Z11" s="36" t="str">
        <f aca="false">IF(ISNA(X11),IF(ISNA(Y11),"",Y11),X11)</f>
        <v>W</v>
      </c>
      <c r="AA11" s="32" t="n">
        <f aca="false">VLOOKUP(_xlfn.CONCAT(V$1,"-",$A11),Results!$B:$O,14,0)</f>
        <v>5</v>
      </c>
      <c r="AB11" s="32" t="e">
        <f aca="false">VLOOKUP(_xlfn.CONCAT(V$1,"-",$A11),Results!$P:$AC,14,0)</f>
        <v>#N/A</v>
      </c>
      <c r="AC11" s="36" t="n">
        <f aca="false">IF(ISNA(AA11),IF(ISNA(AB11),0,AB11),AA11)</f>
        <v>5</v>
      </c>
      <c r="AD11" s="34" t="n">
        <f aca="false">VLOOKUP(_xlfn.CONCAT(AE$1,"-",$A11),Results!$B:$O,12,0)</f>
        <v>12</v>
      </c>
      <c r="AE11" s="32" t="e">
        <f aca="false">VLOOKUP(_xlfn.CONCAT(AE$1,"-",$A11),Results!$P:$AC,12,0)</f>
        <v>#N/A</v>
      </c>
      <c r="AF11" s="36" t="n">
        <f aca="false">IF(ISNA(AD11),IF(ISNA(AE11),0,AE11),AD11)</f>
        <v>12</v>
      </c>
      <c r="AG11" s="32" t="str">
        <f aca="false">VLOOKUP(_xlfn.CONCAT(AE$1,"-",$A11),Results!$B:$O,13,0)</f>
        <v>L</v>
      </c>
      <c r="AH11" s="37" t="e">
        <f aca="false">VLOOKUP(_xlfn.CONCAT(AE$1,"-",$A11),Results!$P:$AC,13,0)</f>
        <v>#N/A</v>
      </c>
      <c r="AI11" s="36" t="str">
        <f aca="false">IF(ISNA(AG11),IF(ISNA(AH11),"",AH11),AG11)</f>
        <v>L</v>
      </c>
      <c r="AJ11" s="32" t="n">
        <f aca="false">VLOOKUP(_xlfn.CONCAT(AE$1,"-",$A11),Results!$B:$O,14,0)</f>
        <v>5</v>
      </c>
      <c r="AK11" s="32" t="e">
        <f aca="false">VLOOKUP(_xlfn.CONCAT(AE$1,"-",$A11),Results!$P:$AC,14,0)</f>
        <v>#N/A</v>
      </c>
      <c r="AL11" s="36" t="n">
        <f aca="false">IF(ISNA(AJ11),IF(ISNA(AK11),0,AK11),AJ11)</f>
        <v>5</v>
      </c>
      <c r="AM11" s="34" t="e">
        <f aca="false">VLOOKUP(_xlfn.CONCAT(AN$1,"-",$A11),Results!$B:$O,12,0)</f>
        <v>#N/A</v>
      </c>
      <c r="AN11" s="32" t="n">
        <f aca="false">VLOOKUP(_xlfn.CONCAT(AN$1,"-",$A11),Results!$P:$AC,12,0)</f>
        <v>37</v>
      </c>
      <c r="AO11" s="36" t="n">
        <f aca="false">IF(ISNA(AM11),IF(ISNA(AN11),0,AN11),AM11)</f>
        <v>37</v>
      </c>
      <c r="AP11" s="32" t="e">
        <f aca="false">VLOOKUP(_xlfn.CONCAT(AN$1,"-",$A11),Results!$B:$O,13,0)</f>
        <v>#N/A</v>
      </c>
      <c r="AQ11" s="37" t="str">
        <f aca="false">VLOOKUP(_xlfn.CONCAT(AN$1,"-",$A11),Results!$P:$AC,13,0)</f>
        <v>W</v>
      </c>
      <c r="AR11" s="36" t="str">
        <f aca="false">IF(ISNA(AP11),IF(ISNA(AQ11),"",AQ11),AP11)</f>
        <v>W</v>
      </c>
      <c r="AS11" s="32" t="e">
        <f aca="false">VLOOKUP(_xlfn.CONCAT(AN$1,"-",$A11),Results!$B:$O,14,0)</f>
        <v>#N/A</v>
      </c>
      <c r="AT11" s="32" t="n">
        <f aca="false">VLOOKUP(_xlfn.CONCAT(AN$1,"-",$A11),Results!$P:$AC,14,0)</f>
        <v>5</v>
      </c>
      <c r="AU11" s="36" t="n">
        <f aca="false">IF(ISNA(AS11),IF(ISNA(AT11),0,AT11),AS11)</f>
        <v>5</v>
      </c>
      <c r="AV11" s="38" t="n">
        <f aca="false">VLOOKUP($A11,Hobby!$A:$B,2,0)</f>
        <v>24</v>
      </c>
      <c r="AKQ11" s="1"/>
      <c r="AKR11" s="1"/>
      <c r="AKS11" s="1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9" customFormat="true" ht="12.8" hidden="false" customHeight="false" outlineLevel="0" collapsed="false">
      <c r="A12" s="39" t="s">
        <v>91</v>
      </c>
      <c r="B12" s="39" t="s">
        <v>92</v>
      </c>
      <c r="C12" s="39" t="s">
        <v>93</v>
      </c>
      <c r="D12" s="39" t="s">
        <v>94</v>
      </c>
      <c r="E12" s="39" t="s">
        <v>95</v>
      </c>
      <c r="F12" s="30"/>
      <c r="G12" s="31"/>
      <c r="H12" s="29" t="n">
        <f aca="true">_xlfn.FLOOR.MATH(RAND()*100)</f>
        <v>47</v>
      </c>
      <c r="I12" s="30" t="s">
        <v>96</v>
      </c>
      <c r="J12" s="31" t="s">
        <v>97</v>
      </c>
      <c r="K12" s="31"/>
      <c r="L12" s="31"/>
      <c r="M12" s="32" t="str">
        <f aca="false">IF(OR(AND(NOT(ISBLANK(I12)),OR(I12=J12,I12=K12,I12=L12)),AND(NOT(ISBLANK(J12)),OR(J12=K12,J12=L12)),AND(NOT(ISBLANK(K12)),K12=L12)),"ERR","")</f>
        <v/>
      </c>
      <c r="N12" s="33" t="n">
        <f aca="false">IF($Z12="W",1,0)+IF($AI12="W",1,0)+IF($AR12="W",1,0)</f>
        <v>3</v>
      </c>
      <c r="O12" s="33" t="n">
        <f aca="false">IF($Z12="D",1,0)+IF($AI12="D",1,0)+IF($AR12="D",1,0)</f>
        <v>0</v>
      </c>
      <c r="P12" s="33" t="n">
        <f aca="false">IF($Z12="L",1,0)+IF($AI12="L",1,0)+IF($AR12="L",1,0)</f>
        <v>0</v>
      </c>
      <c r="Q12" s="34" t="n">
        <f aca="false">W12+AF12+AO12</f>
        <v>85</v>
      </c>
      <c r="R12" s="32" t="n">
        <f aca="false">AC12+AL12+AU12</f>
        <v>15</v>
      </c>
      <c r="S12" s="32" t="n">
        <f aca="false">IF(ISNA($AV12),0,$AV12)</f>
        <v>17</v>
      </c>
      <c r="T12" s="35" t="n">
        <f aca="false">Q12+R12+S12</f>
        <v>117</v>
      </c>
      <c r="U12" s="32" t="n">
        <f aca="false">VLOOKUP(_xlfn.CONCAT(V$1,"-",$A12),Results!$B:$O,12,0)</f>
        <v>37</v>
      </c>
      <c r="V12" s="32" t="e">
        <f aca="false">VLOOKUP(_xlfn.CONCAT(V$1,"-",$A12),Results!$P:$AC,12,0)</f>
        <v>#N/A</v>
      </c>
      <c r="W12" s="36" t="n">
        <f aca="false">IF(ISNA(U12),IF(ISNA(V12),0,V12),U12)</f>
        <v>37</v>
      </c>
      <c r="X12" s="32" t="str">
        <f aca="false">VLOOKUP(_xlfn.CONCAT(V$1,"-",$A12),Results!$B:$O,13,0)</f>
        <v>W</v>
      </c>
      <c r="Y12" s="37" t="e">
        <f aca="false">VLOOKUP(_xlfn.CONCAT(V$1,"-",$A12),Results!$P:$AC,13,0)</f>
        <v>#N/A</v>
      </c>
      <c r="Z12" s="36" t="str">
        <f aca="false">IF(ISNA(X12),IF(ISNA(Y12),"",Y12),X12)</f>
        <v>W</v>
      </c>
      <c r="AA12" s="32" t="n">
        <f aca="false">VLOOKUP(_xlfn.CONCAT(V$1,"-",$A12),Results!$B:$O,14,0)</f>
        <v>5</v>
      </c>
      <c r="AB12" s="32" t="e">
        <f aca="false">VLOOKUP(_xlfn.CONCAT(V$1,"-",$A12),Results!$P:$AC,14,0)</f>
        <v>#N/A</v>
      </c>
      <c r="AC12" s="36" t="n">
        <f aca="false">IF(ISNA(AA12),IF(ISNA(AB12),0,AB12),AA12)</f>
        <v>5</v>
      </c>
      <c r="AD12" s="34" t="n">
        <f aca="false">VLOOKUP(_xlfn.CONCAT(AE$1,"-",$A12),Results!$B:$O,12,0)</f>
        <v>17</v>
      </c>
      <c r="AE12" s="32" t="e">
        <f aca="false">VLOOKUP(_xlfn.CONCAT(AE$1,"-",$A12),Results!$P:$AC,12,0)</f>
        <v>#N/A</v>
      </c>
      <c r="AF12" s="36" t="n">
        <f aca="false">IF(ISNA(AD12),IF(ISNA(AE12),0,AE12),AD12)</f>
        <v>17</v>
      </c>
      <c r="AG12" s="32" t="str">
        <f aca="false">VLOOKUP(_xlfn.CONCAT(AE$1,"-",$A12),Results!$B:$O,13,0)</f>
        <v>W</v>
      </c>
      <c r="AH12" s="37" t="e">
        <f aca="false">VLOOKUP(_xlfn.CONCAT(AE$1,"-",$A12),Results!$P:$AC,13,0)</f>
        <v>#N/A</v>
      </c>
      <c r="AI12" s="36" t="str">
        <f aca="false">IF(ISNA(AG12),IF(ISNA(AH12),"",AH12),AG12)</f>
        <v>W</v>
      </c>
      <c r="AJ12" s="32" t="n">
        <f aca="false">VLOOKUP(_xlfn.CONCAT(AE$1,"-",$A12),Results!$B:$O,14,0)</f>
        <v>5</v>
      </c>
      <c r="AK12" s="32" t="e">
        <f aca="false">VLOOKUP(_xlfn.CONCAT(AE$1,"-",$A12),Results!$P:$AC,14,0)</f>
        <v>#N/A</v>
      </c>
      <c r="AL12" s="36" t="n">
        <f aca="false">IF(ISNA(AJ12),IF(ISNA(AK12),0,AK12),AJ12)</f>
        <v>5</v>
      </c>
      <c r="AM12" s="34" t="e">
        <f aca="false">VLOOKUP(_xlfn.CONCAT(AN$1,"-",$A12),Results!$B:$O,12,0)</f>
        <v>#N/A</v>
      </c>
      <c r="AN12" s="32" t="n">
        <f aca="false">VLOOKUP(_xlfn.CONCAT(AN$1,"-",$A12),Results!$P:$AC,12,0)</f>
        <v>31</v>
      </c>
      <c r="AO12" s="36" t="n">
        <f aca="false">IF(ISNA(AM12),IF(ISNA(AN12),0,AN12),AM12)</f>
        <v>31</v>
      </c>
      <c r="AP12" s="32" t="e">
        <f aca="false">VLOOKUP(_xlfn.CONCAT(AN$1,"-",$A12),Results!$B:$O,13,0)</f>
        <v>#N/A</v>
      </c>
      <c r="AQ12" s="37" t="str">
        <f aca="false">VLOOKUP(_xlfn.CONCAT(AN$1,"-",$A12),Results!$P:$AC,13,0)</f>
        <v>W</v>
      </c>
      <c r="AR12" s="36" t="str">
        <f aca="false">IF(ISNA(AP12),IF(ISNA(AQ12),"",AQ12),AP12)</f>
        <v>W</v>
      </c>
      <c r="AS12" s="32" t="e">
        <f aca="false">VLOOKUP(_xlfn.CONCAT(AN$1,"-",$A12),Results!$B:$O,14,0)</f>
        <v>#N/A</v>
      </c>
      <c r="AT12" s="32" t="n">
        <f aca="false">VLOOKUP(_xlfn.CONCAT(AN$1,"-",$A12),Results!$P:$AC,14,0)</f>
        <v>5</v>
      </c>
      <c r="AU12" s="36" t="n">
        <f aca="false">IF(ISNA(AS12),IF(ISNA(AT12),0,AT12),AS12)</f>
        <v>5</v>
      </c>
      <c r="AV12" s="38" t="n">
        <f aca="false">VLOOKUP($A12,Hobby!$A:$B,2,0)</f>
        <v>17</v>
      </c>
      <c r="AKQ12" s="1"/>
      <c r="AKR12" s="1"/>
      <c r="AKS12" s="1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9" customFormat="true" ht="12.8" hidden="false" customHeight="false" outlineLevel="0" collapsed="false">
      <c r="A13" s="39" t="s">
        <v>53</v>
      </c>
      <c r="B13" s="39" t="s">
        <v>98</v>
      </c>
      <c r="C13" s="39" t="s">
        <v>99</v>
      </c>
      <c r="D13" s="39" t="s">
        <v>100</v>
      </c>
      <c r="E13" s="39" t="s">
        <v>101</v>
      </c>
      <c r="F13" s="30"/>
      <c r="G13" s="31"/>
      <c r="H13" s="29" t="n">
        <f aca="true">_xlfn.FLOOR.MATH(RAND()*100)</f>
        <v>65</v>
      </c>
      <c r="I13" s="30" t="s">
        <v>102</v>
      </c>
      <c r="J13" s="31" t="s">
        <v>47</v>
      </c>
      <c r="K13" s="31" t="s">
        <v>65</v>
      </c>
      <c r="L13" s="31"/>
      <c r="M13" s="32" t="str">
        <f aca="false">IF(OR(AND(NOT(ISBLANK(I13)),OR(I13=J13,I13=K13,I13=L13)),AND(NOT(ISBLANK(J13)),OR(J13=K13,J13=L13)),AND(NOT(ISBLANK(K13)),K13=L13)),"ERR","")</f>
        <v/>
      </c>
      <c r="N13" s="33" t="n">
        <f aca="false">IF($Z13="W",1,0)+IF($AI13="W",1,0)+IF($AR13="W",1,0)</f>
        <v>2</v>
      </c>
      <c r="O13" s="33" t="n">
        <f aca="false">IF($Z13="D",1,0)+IF($AI13="D",1,0)+IF($AR13="D",1,0)</f>
        <v>0</v>
      </c>
      <c r="P13" s="33" t="n">
        <f aca="false">IF($Z13="L",1,0)+IF($AI13="L",1,0)+IF($AR13="L",1,0)</f>
        <v>1</v>
      </c>
      <c r="Q13" s="34" t="n">
        <f aca="false">W13+AF13+AO13</f>
        <v>88</v>
      </c>
      <c r="R13" s="32" t="n">
        <f aca="false">AC13+AL13+AU13</f>
        <v>15</v>
      </c>
      <c r="S13" s="32" t="n">
        <f aca="false">IF(ISNA($AV13),0,$AV13)</f>
        <v>12</v>
      </c>
      <c r="T13" s="35" t="n">
        <f aca="false">Q13+R13+S13</f>
        <v>115</v>
      </c>
      <c r="U13" s="32" t="n">
        <f aca="false">VLOOKUP(_xlfn.CONCAT(V$1,"-",$A13),Results!$B:$O,12,0)</f>
        <v>36</v>
      </c>
      <c r="V13" s="32" t="e">
        <f aca="false">VLOOKUP(_xlfn.CONCAT(V$1,"-",$A13),Results!$P:$AC,12,0)</f>
        <v>#N/A</v>
      </c>
      <c r="W13" s="36" t="n">
        <f aca="false">IF(ISNA(U13),IF(ISNA(V13),0,V13),U13)</f>
        <v>36</v>
      </c>
      <c r="X13" s="32" t="str">
        <f aca="false">VLOOKUP(_xlfn.CONCAT(V$1,"-",$A13),Results!$B:$O,13,0)</f>
        <v>W</v>
      </c>
      <c r="Y13" s="37" t="e">
        <f aca="false">VLOOKUP(_xlfn.CONCAT(V$1,"-",$A13),Results!$P:$AC,13,0)</f>
        <v>#N/A</v>
      </c>
      <c r="Z13" s="36" t="str">
        <f aca="false">IF(ISNA(X13),IF(ISNA(Y13),"",Y13),X13)</f>
        <v>W</v>
      </c>
      <c r="AA13" s="32" t="n">
        <f aca="false">VLOOKUP(_xlfn.CONCAT(V$1,"-",$A13),Results!$B:$O,14,0)</f>
        <v>5</v>
      </c>
      <c r="AB13" s="32" t="e">
        <f aca="false">VLOOKUP(_xlfn.CONCAT(V$1,"-",$A13),Results!$P:$AC,14,0)</f>
        <v>#N/A</v>
      </c>
      <c r="AC13" s="36" t="n">
        <f aca="false">IF(ISNA(AA13),IF(ISNA(AB13),0,AB13),AA13)</f>
        <v>5</v>
      </c>
      <c r="AD13" s="34" t="e">
        <f aca="false">VLOOKUP(_xlfn.CONCAT(AE$1,"-",$A13),Results!$B:$O,12,0)</f>
        <v>#N/A</v>
      </c>
      <c r="AE13" s="32" t="n">
        <f aca="false">VLOOKUP(_xlfn.CONCAT(AE$1,"-",$A13),Results!$P:$AC,12,0)</f>
        <v>15</v>
      </c>
      <c r="AF13" s="36" t="n">
        <f aca="false">IF(ISNA(AD13),IF(ISNA(AE13),0,AE13),AD13)</f>
        <v>15</v>
      </c>
      <c r="AG13" s="32" t="e">
        <f aca="false">VLOOKUP(_xlfn.CONCAT(AE$1,"-",$A13),Results!$B:$O,13,0)</f>
        <v>#N/A</v>
      </c>
      <c r="AH13" s="37" t="str">
        <f aca="false">VLOOKUP(_xlfn.CONCAT(AE$1,"-",$A13),Results!$P:$AC,13,0)</f>
        <v>L</v>
      </c>
      <c r="AI13" s="36" t="str">
        <f aca="false">IF(ISNA(AG13),IF(ISNA(AH13),"",AH13),AG13)</f>
        <v>L</v>
      </c>
      <c r="AJ13" s="32" t="e">
        <f aca="false">VLOOKUP(_xlfn.CONCAT(AE$1,"-",$A13),Results!$B:$O,14,0)</f>
        <v>#N/A</v>
      </c>
      <c r="AK13" s="32" t="n">
        <f aca="false">VLOOKUP(_xlfn.CONCAT(AE$1,"-",$A13),Results!$P:$AC,14,0)</f>
        <v>5</v>
      </c>
      <c r="AL13" s="36" t="n">
        <f aca="false">IF(ISNA(AJ13),IF(ISNA(AK13),0,AK13),AJ13)</f>
        <v>5</v>
      </c>
      <c r="AM13" s="34" t="e">
        <f aca="false">VLOOKUP(_xlfn.CONCAT(AN$1,"-",$A13),Results!$B:$O,12,0)</f>
        <v>#N/A</v>
      </c>
      <c r="AN13" s="32" t="n">
        <f aca="false">VLOOKUP(_xlfn.CONCAT(AN$1,"-",$A13),Results!$P:$AC,12,0)</f>
        <v>37</v>
      </c>
      <c r="AO13" s="36" t="n">
        <f aca="false">IF(ISNA(AM13),IF(ISNA(AN13),0,AN13),AM13)</f>
        <v>37</v>
      </c>
      <c r="AP13" s="32" t="e">
        <f aca="false">VLOOKUP(_xlfn.CONCAT(AN$1,"-",$A13),Results!$B:$O,13,0)</f>
        <v>#N/A</v>
      </c>
      <c r="AQ13" s="37" t="str">
        <f aca="false">VLOOKUP(_xlfn.CONCAT(AN$1,"-",$A13),Results!$P:$AC,13,0)</f>
        <v>W</v>
      </c>
      <c r="AR13" s="36" t="str">
        <f aca="false">IF(ISNA(AP13),IF(ISNA(AQ13),"",AQ13),AP13)</f>
        <v>W</v>
      </c>
      <c r="AS13" s="32" t="e">
        <f aca="false">VLOOKUP(_xlfn.CONCAT(AN$1,"-",$A13),Results!$B:$O,14,0)</f>
        <v>#N/A</v>
      </c>
      <c r="AT13" s="32" t="n">
        <f aca="false">VLOOKUP(_xlfn.CONCAT(AN$1,"-",$A13),Results!$P:$AC,14,0)</f>
        <v>5</v>
      </c>
      <c r="AU13" s="36" t="n">
        <f aca="false">IF(ISNA(AS13),IF(ISNA(AT13),0,AT13),AS13)</f>
        <v>5</v>
      </c>
      <c r="AV13" s="38" t="n">
        <f aca="false">VLOOKUP($A13,Hobby!$A:$B,2,0)</f>
        <v>12</v>
      </c>
      <c r="AKQ13" s="1"/>
      <c r="AKR13" s="1"/>
      <c r="AKS13" s="1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39" customFormat="true" ht="12.8" hidden="false" customHeight="false" outlineLevel="0" collapsed="false">
      <c r="A14" s="39" t="s">
        <v>103</v>
      </c>
      <c r="B14" s="39" t="s">
        <v>104</v>
      </c>
      <c r="C14" s="39" t="s">
        <v>105</v>
      </c>
      <c r="D14" s="39" t="s">
        <v>106</v>
      </c>
      <c r="E14" s="39" t="s">
        <v>107</v>
      </c>
      <c r="F14" s="30"/>
      <c r="G14" s="31"/>
      <c r="H14" s="29" t="n">
        <f aca="true">_xlfn.FLOOR.MATH(RAND()*100)</f>
        <v>96</v>
      </c>
      <c r="I14" s="30" t="s">
        <v>108</v>
      </c>
      <c r="J14" s="31" t="s">
        <v>109</v>
      </c>
      <c r="K14" s="31" t="s">
        <v>58</v>
      </c>
      <c r="L14" s="31"/>
      <c r="M14" s="32" t="str">
        <f aca="false">IF(OR(AND(NOT(ISBLANK(I14)),OR(I14=J14,I14=K14,I14=L14)),AND(NOT(ISBLANK(J14)),OR(J14=K14,J14=L14)),AND(NOT(ISBLANK(K14)),K14=L14)),"ERR","")</f>
        <v/>
      </c>
      <c r="N14" s="33" t="n">
        <f aca="false">IF($Z14="W",1,0)+IF($AI14="W",1,0)+IF($AR14="W",1,0)</f>
        <v>2</v>
      </c>
      <c r="O14" s="33" t="n">
        <f aca="false">IF($Z14="D",1,0)+IF($AI14="D",1,0)+IF($AR14="D",1,0)</f>
        <v>0</v>
      </c>
      <c r="P14" s="33" t="n">
        <f aca="false">IF($Z14="L",1,0)+IF($AI14="L",1,0)+IF($AR14="L",1,0)</f>
        <v>1</v>
      </c>
      <c r="Q14" s="34" t="n">
        <f aca="false">W14+AF14+AO14</f>
        <v>77</v>
      </c>
      <c r="R14" s="32" t="n">
        <f aca="false">AC14+AL14+AU14</f>
        <v>15</v>
      </c>
      <c r="S14" s="32" t="n">
        <f aca="false">IF(ISNA($AV14),0,$AV14)</f>
        <v>22</v>
      </c>
      <c r="T14" s="35" t="n">
        <f aca="false">Q14+R14+S14</f>
        <v>114</v>
      </c>
      <c r="U14" s="32" t="n">
        <f aca="false">VLOOKUP(_xlfn.CONCAT(V$1,"-",$A14),Results!$B:$O,12,0)</f>
        <v>32</v>
      </c>
      <c r="V14" s="32" t="e">
        <f aca="false">VLOOKUP(_xlfn.CONCAT(V$1,"-",$A14),Results!$P:$AC,12,0)</f>
        <v>#N/A</v>
      </c>
      <c r="W14" s="36" t="n">
        <f aca="false">IF(ISNA(U14),IF(ISNA(V14),0,V14),U14)</f>
        <v>32</v>
      </c>
      <c r="X14" s="32" t="str">
        <f aca="false">VLOOKUP(_xlfn.CONCAT(V$1,"-",$A14),Results!$B:$O,13,0)</f>
        <v>W</v>
      </c>
      <c r="Y14" s="37" t="e">
        <f aca="false">VLOOKUP(_xlfn.CONCAT(V$1,"-",$A14),Results!$P:$AC,13,0)</f>
        <v>#N/A</v>
      </c>
      <c r="Z14" s="36" t="str">
        <f aca="false">IF(ISNA(X14),IF(ISNA(Y14),"",Y14),X14)</f>
        <v>W</v>
      </c>
      <c r="AA14" s="32" t="n">
        <f aca="false">VLOOKUP(_xlfn.CONCAT(V$1,"-",$A14),Results!$B:$O,14,0)</f>
        <v>5</v>
      </c>
      <c r="AB14" s="32" t="e">
        <f aca="false">VLOOKUP(_xlfn.CONCAT(V$1,"-",$A14),Results!$P:$AC,14,0)</f>
        <v>#N/A</v>
      </c>
      <c r="AC14" s="36" t="n">
        <f aca="false">IF(ISNA(AA14),IF(ISNA(AB14),0,AB14),AA14)</f>
        <v>5</v>
      </c>
      <c r="AD14" s="34" t="e">
        <f aca="false">VLOOKUP(_xlfn.CONCAT(AE$1,"-",$A14),Results!$B:$O,12,0)</f>
        <v>#N/A</v>
      </c>
      <c r="AE14" s="32" t="n">
        <f aca="false">VLOOKUP(_xlfn.CONCAT(AE$1,"-",$A14),Results!$P:$AC,12,0)</f>
        <v>29</v>
      </c>
      <c r="AF14" s="36" t="n">
        <f aca="false">IF(ISNA(AD14),IF(ISNA(AE14),0,AE14),AD14)</f>
        <v>29</v>
      </c>
      <c r="AG14" s="32" t="e">
        <f aca="false">VLOOKUP(_xlfn.CONCAT(AE$1,"-",$A14),Results!$B:$O,13,0)</f>
        <v>#N/A</v>
      </c>
      <c r="AH14" s="37" t="str">
        <f aca="false">VLOOKUP(_xlfn.CONCAT(AE$1,"-",$A14),Results!$P:$AC,13,0)</f>
        <v>W</v>
      </c>
      <c r="AI14" s="36" t="str">
        <f aca="false">IF(ISNA(AG14),IF(ISNA(AH14),"",AH14),AG14)</f>
        <v>W</v>
      </c>
      <c r="AJ14" s="32" t="e">
        <f aca="false">VLOOKUP(_xlfn.CONCAT(AE$1,"-",$A14),Results!$B:$O,14,0)</f>
        <v>#N/A</v>
      </c>
      <c r="AK14" s="32" t="n">
        <f aca="false">VLOOKUP(_xlfn.CONCAT(AE$1,"-",$A14),Results!$P:$AC,14,0)</f>
        <v>5</v>
      </c>
      <c r="AL14" s="36" t="n">
        <f aca="false">IF(ISNA(AJ14),IF(ISNA(AK14),0,AK14),AJ14)</f>
        <v>5</v>
      </c>
      <c r="AM14" s="34" t="e">
        <f aca="false">VLOOKUP(_xlfn.CONCAT(AN$1,"-",$A14),Results!$B:$O,12,0)</f>
        <v>#N/A</v>
      </c>
      <c r="AN14" s="32" t="n">
        <f aca="false">VLOOKUP(_xlfn.CONCAT(AN$1,"-",$A14),Results!$P:$AC,12,0)</f>
        <v>16</v>
      </c>
      <c r="AO14" s="36" t="n">
        <f aca="false">IF(ISNA(AM14),IF(ISNA(AN14),0,AN14),AM14)</f>
        <v>16</v>
      </c>
      <c r="AP14" s="32" t="e">
        <f aca="false">VLOOKUP(_xlfn.CONCAT(AN$1,"-",$A14),Results!$B:$O,13,0)</f>
        <v>#N/A</v>
      </c>
      <c r="AQ14" s="37" t="str">
        <f aca="false">VLOOKUP(_xlfn.CONCAT(AN$1,"-",$A14),Results!$P:$AC,13,0)</f>
        <v>L</v>
      </c>
      <c r="AR14" s="36" t="str">
        <f aca="false">IF(ISNA(AP14),IF(ISNA(AQ14),"",AQ14),AP14)</f>
        <v>L</v>
      </c>
      <c r="AS14" s="32" t="e">
        <f aca="false">VLOOKUP(_xlfn.CONCAT(AN$1,"-",$A14),Results!$B:$O,14,0)</f>
        <v>#N/A</v>
      </c>
      <c r="AT14" s="32" t="n">
        <f aca="false">VLOOKUP(_xlfn.CONCAT(AN$1,"-",$A14),Results!$P:$AC,14,0)</f>
        <v>5</v>
      </c>
      <c r="AU14" s="36" t="n">
        <f aca="false">IF(ISNA(AS14),IF(ISNA(AT14),0,AT14),AS14)</f>
        <v>5</v>
      </c>
      <c r="AV14" s="38" t="n">
        <f aca="false">VLOOKUP($A14,Hobby!$A:$B,2,0)</f>
        <v>22</v>
      </c>
      <c r="AKQ14" s="1"/>
      <c r="AKR14" s="1"/>
      <c r="AKS14" s="1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39" t="s">
        <v>102</v>
      </c>
      <c r="B15" s="39" t="s">
        <v>110</v>
      </c>
      <c r="C15" s="39" t="s">
        <v>111</v>
      </c>
      <c r="D15" s="39" t="s">
        <v>112</v>
      </c>
      <c r="E15" s="39" t="s">
        <v>113</v>
      </c>
      <c r="F15" s="30"/>
      <c r="G15" s="31"/>
      <c r="H15" s="29" t="n">
        <f aca="true">_xlfn.FLOOR.MATH(RAND()*100)</f>
        <v>30</v>
      </c>
      <c r="I15" s="30" t="s">
        <v>53</v>
      </c>
      <c r="J15" s="31" t="s">
        <v>114</v>
      </c>
      <c r="K15" s="31"/>
      <c r="L15" s="31"/>
      <c r="M15" s="32" t="str">
        <f aca="false">IF(OR(AND(NOT(ISBLANK(I15)),OR(I15=J15,I15=K15,I15=L15)),AND(NOT(ISBLANK(J15)),OR(J15=K15,J15=L15)),AND(NOT(ISBLANK(K15)),K15=L15)),"ERR","")</f>
        <v/>
      </c>
      <c r="N15" s="33" t="n">
        <f aca="false">IF($Z15="W",1,0)+IF($AI15="W",1,0)+IF($AR15="W",1,0)</f>
        <v>1</v>
      </c>
      <c r="O15" s="33" t="n">
        <f aca="false">IF($Z15="D",1,0)+IF($AI15="D",1,0)+IF($AR15="D",1,0)</f>
        <v>0</v>
      </c>
      <c r="P15" s="33" t="n">
        <f aca="false">IF($Z15="L",1,0)+IF($AI15="L",1,0)+IF($AR15="L",1,0)</f>
        <v>2</v>
      </c>
      <c r="Q15" s="34" t="n">
        <f aca="false">W15+AF15+AO15</f>
        <v>81</v>
      </c>
      <c r="R15" s="32" t="n">
        <f aca="false">AC15+AL15+AU15</f>
        <v>15</v>
      </c>
      <c r="S15" s="32" t="n">
        <f aca="false">IF(ISNA($AV15),0,$AV15)</f>
        <v>18</v>
      </c>
      <c r="T15" s="35" t="n">
        <f aca="false">Q15+R15+S15</f>
        <v>114</v>
      </c>
      <c r="U15" s="32" t="e">
        <f aca="false">VLOOKUP(_xlfn.CONCAT(V$1,"-",$A15),Results!$B:$O,12,0)</f>
        <v>#N/A</v>
      </c>
      <c r="V15" s="32" t="n">
        <f aca="false">VLOOKUP(_xlfn.CONCAT(V$1,"-",$A15),Results!$P:$AC,12,0)</f>
        <v>22</v>
      </c>
      <c r="W15" s="36" t="n">
        <f aca="false">IF(ISNA(U15),IF(ISNA(V15),0,V15),U15)</f>
        <v>22</v>
      </c>
      <c r="X15" s="32" t="e">
        <f aca="false">VLOOKUP(_xlfn.CONCAT(V$1,"-",$A15),Results!$B:$O,13,0)</f>
        <v>#N/A</v>
      </c>
      <c r="Y15" s="37" t="str">
        <f aca="false">VLOOKUP(_xlfn.CONCAT(V$1,"-",$A15),Results!$P:$AC,13,0)</f>
        <v>L</v>
      </c>
      <c r="Z15" s="36" t="str">
        <f aca="false">IF(ISNA(X15),IF(ISNA(Y15),"",Y15),X15)</f>
        <v>L</v>
      </c>
      <c r="AA15" s="32" t="e">
        <f aca="false">VLOOKUP(_xlfn.CONCAT(V$1,"-",$A15),Results!$B:$O,14,0)</f>
        <v>#N/A</v>
      </c>
      <c r="AB15" s="32" t="n">
        <f aca="false">VLOOKUP(_xlfn.CONCAT(V$1,"-",$A15),Results!$P:$AC,14,0)</f>
        <v>5</v>
      </c>
      <c r="AC15" s="36" t="n">
        <f aca="false">IF(ISNA(AA15),IF(ISNA(AB15),0,AB15),AA15)</f>
        <v>5</v>
      </c>
      <c r="AD15" s="34" t="n">
        <f aca="false">VLOOKUP(_xlfn.CONCAT(AE$1,"-",$A15),Results!$B:$O,12,0)</f>
        <v>40</v>
      </c>
      <c r="AE15" s="32" t="e">
        <f aca="false">VLOOKUP(_xlfn.CONCAT(AE$1,"-",$A15),Results!$P:$AC,12,0)</f>
        <v>#N/A</v>
      </c>
      <c r="AF15" s="36" t="n">
        <f aca="false">IF(ISNA(AD15),IF(ISNA(AE15),0,AE15),AD15)</f>
        <v>40</v>
      </c>
      <c r="AG15" s="32" t="str">
        <f aca="false">VLOOKUP(_xlfn.CONCAT(AE$1,"-",$A15),Results!$B:$O,13,0)</f>
        <v>W</v>
      </c>
      <c r="AH15" s="37" t="e">
        <f aca="false">VLOOKUP(_xlfn.CONCAT(AE$1,"-",$A15),Results!$P:$AC,13,0)</f>
        <v>#N/A</v>
      </c>
      <c r="AI15" s="36" t="str">
        <f aca="false">IF(ISNA(AG15),IF(ISNA(AH15),"",AH15),AG15)</f>
        <v>W</v>
      </c>
      <c r="AJ15" s="32" t="n">
        <f aca="false">VLOOKUP(_xlfn.CONCAT(AE$1,"-",$A15),Results!$B:$O,14,0)</f>
        <v>5</v>
      </c>
      <c r="AK15" s="32" t="e">
        <f aca="false">VLOOKUP(_xlfn.CONCAT(AE$1,"-",$A15),Results!$P:$AC,14,0)</f>
        <v>#N/A</v>
      </c>
      <c r="AL15" s="36" t="n">
        <f aca="false">IF(ISNA(AJ15),IF(ISNA(AK15),0,AK15),AJ15)</f>
        <v>5</v>
      </c>
      <c r="AM15" s="34" t="n">
        <f aca="false">VLOOKUP(_xlfn.CONCAT(AN$1,"-",$A15),Results!$B:$O,12,0)</f>
        <v>19</v>
      </c>
      <c r="AN15" s="32" t="e">
        <f aca="false">VLOOKUP(_xlfn.CONCAT(AN$1,"-",$A15),Results!$P:$AC,12,0)</f>
        <v>#N/A</v>
      </c>
      <c r="AO15" s="36" t="n">
        <f aca="false">IF(ISNA(AM15),IF(ISNA(AN15),0,AN15),AM15)</f>
        <v>19</v>
      </c>
      <c r="AP15" s="32" t="str">
        <f aca="false">VLOOKUP(_xlfn.CONCAT(AN$1,"-",$A15),Results!$B:$O,13,0)</f>
        <v>L</v>
      </c>
      <c r="AQ15" s="37" t="e">
        <f aca="false">VLOOKUP(_xlfn.CONCAT(AN$1,"-",$A15),Results!$P:$AC,13,0)</f>
        <v>#N/A</v>
      </c>
      <c r="AR15" s="36" t="str">
        <f aca="false">IF(ISNA(AP15),IF(ISNA(AQ15),"",AQ15),AP15)</f>
        <v>L</v>
      </c>
      <c r="AS15" s="32" t="n">
        <f aca="false">VLOOKUP(_xlfn.CONCAT(AN$1,"-",$A15),Results!$B:$O,14,0)</f>
        <v>5</v>
      </c>
      <c r="AT15" s="32" t="e">
        <f aca="false">VLOOKUP(_xlfn.CONCAT(AN$1,"-",$A15),Results!$P:$AC,14,0)</f>
        <v>#N/A</v>
      </c>
      <c r="AU15" s="36" t="n">
        <f aca="false">IF(ISNA(AS15),IF(ISNA(AT15),0,AT15),AS15)</f>
        <v>5</v>
      </c>
      <c r="AV15" s="38" t="n">
        <f aca="false">VLOOKUP($A15,Hobby!$A:$B,2,0)</f>
        <v>18</v>
      </c>
    </row>
    <row r="16" s="39" customFormat="true" ht="12.8" hidden="false" customHeight="false" outlineLevel="0" collapsed="false">
      <c r="A16" s="39" t="s">
        <v>37</v>
      </c>
      <c r="B16" s="39" t="s">
        <v>115</v>
      </c>
      <c r="C16" s="39" t="s">
        <v>116</v>
      </c>
      <c r="D16" s="39" t="s">
        <v>117</v>
      </c>
      <c r="E16" s="39" t="s">
        <v>118</v>
      </c>
      <c r="F16" s="30"/>
      <c r="G16" s="31"/>
      <c r="H16" s="29" t="n">
        <f aca="true">_xlfn.FLOOR.MATH(RAND()*100)</f>
        <v>18</v>
      </c>
      <c r="I16" s="30" t="s">
        <v>75</v>
      </c>
      <c r="J16" s="31" t="s">
        <v>30</v>
      </c>
      <c r="K16" s="31" t="s">
        <v>119</v>
      </c>
      <c r="L16" s="31"/>
      <c r="M16" s="32" t="str">
        <f aca="false">IF(OR(AND(NOT(ISBLANK(I16)),OR(I16=J16,I16=K16,I16=L16)),AND(NOT(ISBLANK(J16)),OR(J16=K16,J16=L16)),AND(NOT(ISBLANK(K16)),K16=L16)),"ERR","")</f>
        <v/>
      </c>
      <c r="N16" s="33" t="n">
        <f aca="false">IF($Z16="W",1,0)+IF($AI16="W",1,0)+IF($AR16="W",1,0)</f>
        <v>2</v>
      </c>
      <c r="O16" s="33" t="n">
        <f aca="false">IF($Z16="D",1,0)+IF($AI16="D",1,0)+IF($AR16="D",1,0)</f>
        <v>0</v>
      </c>
      <c r="P16" s="33" t="n">
        <f aca="false">IF($Z16="L",1,0)+IF($AI16="L",1,0)+IF($AR16="L",1,0)</f>
        <v>1</v>
      </c>
      <c r="Q16" s="34" t="n">
        <f aca="false">W16+AF16+AO16</f>
        <v>89</v>
      </c>
      <c r="R16" s="32" t="n">
        <f aca="false">AC16+AL16+AU16</f>
        <v>15</v>
      </c>
      <c r="S16" s="32" t="n">
        <f aca="false">IF(ISNA($AV16),0,$AV16)</f>
        <v>9</v>
      </c>
      <c r="T16" s="35" t="n">
        <f aca="false">Q16+R16+S16</f>
        <v>113</v>
      </c>
      <c r="U16" s="32" t="n">
        <f aca="false">VLOOKUP(_xlfn.CONCAT(V$1,"-",$A16),Results!$B:$O,12,0)</f>
        <v>40</v>
      </c>
      <c r="V16" s="32" t="e">
        <f aca="false">VLOOKUP(_xlfn.CONCAT(V$1,"-",$A16),Results!$P:$AC,12,0)</f>
        <v>#N/A</v>
      </c>
      <c r="W16" s="36" t="n">
        <f aca="false">IF(ISNA(U16),IF(ISNA(V16),0,V16),U16)</f>
        <v>40</v>
      </c>
      <c r="X16" s="32" t="str">
        <f aca="false">VLOOKUP(_xlfn.CONCAT(V$1,"-",$A16),Results!$B:$O,13,0)</f>
        <v>W</v>
      </c>
      <c r="Y16" s="37" t="e">
        <f aca="false">VLOOKUP(_xlfn.CONCAT(V$1,"-",$A16),Results!$P:$AC,13,0)</f>
        <v>#N/A</v>
      </c>
      <c r="Z16" s="36" t="str">
        <f aca="false">IF(ISNA(X16),IF(ISNA(Y16),"",Y16),X16)</f>
        <v>W</v>
      </c>
      <c r="AA16" s="32" t="n">
        <f aca="false">VLOOKUP(_xlfn.CONCAT(V$1,"-",$A16),Results!$B:$O,14,0)</f>
        <v>5</v>
      </c>
      <c r="AB16" s="32" t="e">
        <f aca="false">VLOOKUP(_xlfn.CONCAT(V$1,"-",$A16),Results!$P:$AC,14,0)</f>
        <v>#N/A</v>
      </c>
      <c r="AC16" s="36" t="n">
        <f aca="false">IF(ISNA(AA16),IF(ISNA(AB16),0,AB16),AA16)</f>
        <v>5</v>
      </c>
      <c r="AD16" s="34" t="n">
        <f aca="false">VLOOKUP(_xlfn.CONCAT(AE$1,"-",$A16),Results!$B:$O,12,0)</f>
        <v>13</v>
      </c>
      <c r="AE16" s="32" t="e">
        <f aca="false">VLOOKUP(_xlfn.CONCAT(AE$1,"-",$A16),Results!$P:$AC,12,0)</f>
        <v>#N/A</v>
      </c>
      <c r="AF16" s="36" t="n">
        <f aca="false">IF(ISNA(AD16),IF(ISNA(AE16),0,AE16),AD16)</f>
        <v>13</v>
      </c>
      <c r="AG16" s="32" t="str">
        <f aca="false">VLOOKUP(_xlfn.CONCAT(AE$1,"-",$A16),Results!$B:$O,13,0)</f>
        <v>L</v>
      </c>
      <c r="AH16" s="37" t="e">
        <f aca="false">VLOOKUP(_xlfn.CONCAT(AE$1,"-",$A16),Results!$P:$AC,13,0)</f>
        <v>#N/A</v>
      </c>
      <c r="AI16" s="36" t="str">
        <f aca="false">IF(ISNA(AG16),IF(ISNA(AH16),"",AH16),AG16)</f>
        <v>L</v>
      </c>
      <c r="AJ16" s="32" t="n">
        <f aca="false">VLOOKUP(_xlfn.CONCAT(AE$1,"-",$A16),Results!$B:$O,14,0)</f>
        <v>5</v>
      </c>
      <c r="AK16" s="32" t="e">
        <f aca="false">VLOOKUP(_xlfn.CONCAT(AE$1,"-",$A16),Results!$P:$AC,14,0)</f>
        <v>#N/A</v>
      </c>
      <c r="AL16" s="36" t="n">
        <f aca="false">IF(ISNA(AJ16),IF(ISNA(AK16),0,AK16),AJ16)</f>
        <v>5</v>
      </c>
      <c r="AM16" s="34" t="n">
        <f aca="false">VLOOKUP(_xlfn.CONCAT(AN$1,"-",$A16),Results!$B:$O,12,0)</f>
        <v>36</v>
      </c>
      <c r="AN16" s="32" t="e">
        <f aca="false">VLOOKUP(_xlfn.CONCAT(AN$1,"-",$A16),Results!$P:$AC,12,0)</f>
        <v>#N/A</v>
      </c>
      <c r="AO16" s="36" t="n">
        <f aca="false">IF(ISNA(AM16),IF(ISNA(AN16),0,AN16),AM16)</f>
        <v>36</v>
      </c>
      <c r="AP16" s="32" t="str">
        <f aca="false">VLOOKUP(_xlfn.CONCAT(AN$1,"-",$A16),Results!$B:$O,13,0)</f>
        <v>W</v>
      </c>
      <c r="AQ16" s="37" t="e">
        <f aca="false">VLOOKUP(_xlfn.CONCAT(AN$1,"-",$A16),Results!$P:$AC,13,0)</f>
        <v>#N/A</v>
      </c>
      <c r="AR16" s="36" t="str">
        <f aca="false">IF(ISNA(AP16),IF(ISNA(AQ16),"",AQ16),AP16)</f>
        <v>W</v>
      </c>
      <c r="AS16" s="32" t="n">
        <f aca="false">VLOOKUP(_xlfn.CONCAT(AN$1,"-",$A16),Results!$B:$O,14,0)</f>
        <v>5</v>
      </c>
      <c r="AT16" s="32" t="e">
        <f aca="false">VLOOKUP(_xlfn.CONCAT(AN$1,"-",$A16),Results!$P:$AC,14,0)</f>
        <v>#N/A</v>
      </c>
      <c r="AU16" s="36" t="n">
        <f aca="false">IF(ISNA(AS16),IF(ISNA(AT16),0,AT16),AS16)</f>
        <v>5</v>
      </c>
      <c r="AV16" s="38" t="n">
        <f aca="false">VLOOKUP($A16,Hobby!$A:$B,2,0)</f>
        <v>9</v>
      </c>
      <c r="AKQ16" s="1"/>
      <c r="AKR16" s="1"/>
      <c r="AKS16" s="1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39" customFormat="true" ht="12.8" hidden="false" customHeight="false" outlineLevel="0" collapsed="false">
      <c r="A17" s="26" t="s">
        <v>120</v>
      </c>
      <c r="B17" s="26" t="s">
        <v>121</v>
      </c>
      <c r="C17" s="26" t="s">
        <v>122</v>
      </c>
      <c r="D17" s="26" t="s">
        <v>123</v>
      </c>
      <c r="E17" s="26" t="s">
        <v>124</v>
      </c>
      <c r="F17" s="27" t="s">
        <v>125</v>
      </c>
      <c r="G17" s="28"/>
      <c r="H17" s="29" t="n">
        <f aca="true">_xlfn.FLOOR.MATH(RAND()*100)</f>
        <v>19</v>
      </c>
      <c r="I17" s="30" t="s">
        <v>114</v>
      </c>
      <c r="J17" s="31" t="s">
        <v>44</v>
      </c>
      <c r="K17" s="31" t="s">
        <v>102</v>
      </c>
      <c r="L17" s="31"/>
      <c r="M17" s="32" t="str">
        <f aca="false">IF(OR(AND(NOT(ISBLANK(I17)),OR(I17=J17,I17=K17,I17=L17)),AND(NOT(ISBLANK(J17)),OR(J17=K17,J17=L17)),AND(NOT(ISBLANK(K17)),K17=L17)),"ERR","")</f>
        <v/>
      </c>
      <c r="N17" s="33" t="n">
        <f aca="false">IF($Z17="W",1,0)+IF($AI17="W",1,0)+IF($AR17="W",1,0)</f>
        <v>3</v>
      </c>
      <c r="O17" s="33" t="n">
        <f aca="false">IF($Z17="D",1,0)+IF($AI17="D",1,0)+IF($AR17="D",1,0)</f>
        <v>0</v>
      </c>
      <c r="P17" s="33" t="n">
        <f aca="false">IF($Z17="L",1,0)+IF($AI17="L",1,0)+IF($AR17="L",1,0)</f>
        <v>0</v>
      </c>
      <c r="Q17" s="34" t="n">
        <f aca="false">W17+AF17+AO17</f>
        <v>98</v>
      </c>
      <c r="R17" s="32" t="n">
        <f aca="false">AC17+AL17+AU17</f>
        <v>15</v>
      </c>
      <c r="S17" s="32" t="n">
        <f aca="false">IF(ISNA($AV17),0,$AV17)</f>
        <v>0</v>
      </c>
      <c r="T17" s="35" t="n">
        <f aca="false">Q17+R17+S17</f>
        <v>113</v>
      </c>
      <c r="U17" s="32" t="e">
        <f aca="false">VLOOKUP(_xlfn.CONCAT(V$1,"-",$A17),Results!$B:$O,12,0)</f>
        <v>#N/A</v>
      </c>
      <c r="V17" s="32" t="n">
        <f aca="false">VLOOKUP(_xlfn.CONCAT(V$1,"-",$A17),Results!$P:$AC,12,0)</f>
        <v>35</v>
      </c>
      <c r="W17" s="36" t="n">
        <f aca="false">IF(ISNA(U17),IF(ISNA(V17),0,V17),U17)</f>
        <v>35</v>
      </c>
      <c r="X17" s="32" t="e">
        <f aca="false">VLOOKUP(_xlfn.CONCAT(V$1,"-",$A17),Results!$B:$O,13,0)</f>
        <v>#N/A</v>
      </c>
      <c r="Y17" s="37" t="str">
        <f aca="false">VLOOKUP(_xlfn.CONCAT(V$1,"-",$A17),Results!$P:$AC,13,0)</f>
        <v>W</v>
      </c>
      <c r="Z17" s="36" t="str">
        <f aca="false">IF(ISNA(X17),IF(ISNA(Y17),"",Y17),X17)</f>
        <v>W</v>
      </c>
      <c r="AA17" s="32" t="e">
        <f aca="false">VLOOKUP(_xlfn.CONCAT(V$1,"-",$A17),Results!$B:$O,14,0)</f>
        <v>#N/A</v>
      </c>
      <c r="AB17" s="32" t="n">
        <f aca="false">VLOOKUP(_xlfn.CONCAT(V$1,"-",$A17),Results!$P:$AC,14,0)</f>
        <v>5</v>
      </c>
      <c r="AC17" s="36" t="n">
        <f aca="false">IF(ISNA(AA17),IF(ISNA(AB17),0,AB17),AA17)</f>
        <v>5</v>
      </c>
      <c r="AD17" s="34" t="n">
        <f aca="false">VLOOKUP(_xlfn.CONCAT(AE$1,"-",$A17),Results!$B:$O,12,0)</f>
        <v>31</v>
      </c>
      <c r="AE17" s="32" t="e">
        <f aca="false">VLOOKUP(_xlfn.CONCAT(AE$1,"-",$A17),Results!$P:$AC,12,0)</f>
        <v>#N/A</v>
      </c>
      <c r="AF17" s="36" t="n">
        <f aca="false">IF(ISNA(AD17),IF(ISNA(AE17),0,AE17),AD17)</f>
        <v>31</v>
      </c>
      <c r="AG17" s="32" t="str">
        <f aca="false">VLOOKUP(_xlfn.CONCAT(AE$1,"-",$A17),Results!$B:$O,13,0)</f>
        <v>W</v>
      </c>
      <c r="AH17" s="37" t="e">
        <f aca="false">VLOOKUP(_xlfn.CONCAT(AE$1,"-",$A17),Results!$P:$AC,13,0)</f>
        <v>#N/A</v>
      </c>
      <c r="AI17" s="36" t="str">
        <f aca="false">IF(ISNA(AG17),IF(ISNA(AH17),"",AH17),AG17)</f>
        <v>W</v>
      </c>
      <c r="AJ17" s="32" t="n">
        <f aca="false">VLOOKUP(_xlfn.CONCAT(AE$1,"-",$A17),Results!$B:$O,14,0)</f>
        <v>5</v>
      </c>
      <c r="AK17" s="32" t="e">
        <f aca="false">VLOOKUP(_xlfn.CONCAT(AE$1,"-",$A17),Results!$P:$AC,14,0)</f>
        <v>#N/A</v>
      </c>
      <c r="AL17" s="36" t="n">
        <f aca="false">IF(ISNA(AJ17),IF(ISNA(AK17),0,AK17),AJ17)</f>
        <v>5</v>
      </c>
      <c r="AM17" s="34" t="e">
        <f aca="false">VLOOKUP(_xlfn.CONCAT(AN$1,"-",$A17),Results!$B:$O,12,0)</f>
        <v>#N/A</v>
      </c>
      <c r="AN17" s="32" t="n">
        <f aca="false">VLOOKUP(_xlfn.CONCAT(AN$1,"-",$A17),Results!$P:$AC,12,0)</f>
        <v>32</v>
      </c>
      <c r="AO17" s="36" t="n">
        <f aca="false">IF(ISNA(AM17),IF(ISNA(AN17),0,AN17),AM17)</f>
        <v>32</v>
      </c>
      <c r="AP17" s="32" t="e">
        <f aca="false">VLOOKUP(_xlfn.CONCAT(AN$1,"-",$A17),Results!$B:$O,13,0)</f>
        <v>#N/A</v>
      </c>
      <c r="AQ17" s="37" t="str">
        <f aca="false">VLOOKUP(_xlfn.CONCAT(AN$1,"-",$A17),Results!$P:$AC,13,0)</f>
        <v>W</v>
      </c>
      <c r="AR17" s="36" t="str">
        <f aca="false">IF(ISNA(AP17),IF(ISNA(AQ17),"",AQ17),AP17)</f>
        <v>W</v>
      </c>
      <c r="AS17" s="32" t="e">
        <f aca="false">VLOOKUP(_xlfn.CONCAT(AN$1,"-",$A17),Results!$B:$O,14,0)</f>
        <v>#N/A</v>
      </c>
      <c r="AT17" s="32" t="n">
        <f aca="false">VLOOKUP(_xlfn.CONCAT(AN$1,"-",$A17),Results!$P:$AC,14,0)</f>
        <v>5</v>
      </c>
      <c r="AU17" s="36" t="n">
        <f aca="false">IF(ISNA(AS17),IF(ISNA(AT17),0,AT17),AS17)</f>
        <v>5</v>
      </c>
      <c r="AV17" s="38" t="e">
        <f aca="false">VLOOKUP($A17,Hobby!$A:$B,2,0)</f>
        <v>#N/A</v>
      </c>
      <c r="AKQ17" s="1"/>
      <c r="AKR17" s="1"/>
      <c r="AKS17" s="1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39" customFormat="true" ht="12.8" hidden="false" customHeight="false" outlineLevel="0" collapsed="false">
      <c r="A18" s="39" t="s">
        <v>114</v>
      </c>
      <c r="B18" s="39" t="s">
        <v>126</v>
      </c>
      <c r="C18" s="39" t="s">
        <v>127</v>
      </c>
      <c r="D18" s="39" t="s">
        <v>128</v>
      </c>
      <c r="E18" s="39" t="s">
        <v>129</v>
      </c>
      <c r="F18" s="30"/>
      <c r="G18" s="31"/>
      <c r="H18" s="29" t="n">
        <f aca="true">_xlfn.FLOOR.MATH(RAND()*100)</f>
        <v>99</v>
      </c>
      <c r="I18" s="30" t="s">
        <v>120</v>
      </c>
      <c r="J18" s="31" t="s">
        <v>102</v>
      </c>
      <c r="K18" s="31"/>
      <c r="L18" s="31"/>
      <c r="M18" s="32" t="str">
        <f aca="false">IF(OR(AND(NOT(ISBLANK(I18)),OR(I18=J18,I18=K18,I18=L18)),AND(NOT(ISBLANK(J18)),OR(J18=K18,J18=L18)),AND(NOT(ISBLANK(K18)),K18=L18)),"ERR","")</f>
        <v/>
      </c>
      <c r="N18" s="33" t="n">
        <f aca="false">IF($Z18="W",1,0)+IF($AI18="W",1,0)+IF($AR18="W",1,0)</f>
        <v>1</v>
      </c>
      <c r="O18" s="33" t="n">
        <f aca="false">IF($Z18="D",1,0)+IF($AI18="D",1,0)+IF($AR18="D",1,0)</f>
        <v>0</v>
      </c>
      <c r="P18" s="33" t="n">
        <f aca="false">IF($Z18="L",1,0)+IF($AI18="L",1,0)+IF($AR18="L",1,0)</f>
        <v>2</v>
      </c>
      <c r="Q18" s="34" t="n">
        <f aca="false">W18+AF18+AO18</f>
        <v>74</v>
      </c>
      <c r="R18" s="32" t="n">
        <f aca="false">AC18+AL18+AU18</f>
        <v>15</v>
      </c>
      <c r="S18" s="32" t="n">
        <f aca="false">IF(ISNA($AV18),0,$AV18)</f>
        <v>23</v>
      </c>
      <c r="T18" s="35" t="n">
        <f aca="false">Q18+R18+S18</f>
        <v>112</v>
      </c>
      <c r="U18" s="32" t="n">
        <f aca="false">VLOOKUP(_xlfn.CONCAT(V$1,"-",$A18),Results!$B:$O,12,0)</f>
        <v>23</v>
      </c>
      <c r="V18" s="32" t="e">
        <f aca="false">VLOOKUP(_xlfn.CONCAT(V$1,"-",$A18),Results!$P:$AC,12,0)</f>
        <v>#N/A</v>
      </c>
      <c r="W18" s="36" t="n">
        <f aca="false">IF(ISNA(U18),IF(ISNA(V18),0,V18),U18)</f>
        <v>23</v>
      </c>
      <c r="X18" s="32" t="str">
        <f aca="false">VLOOKUP(_xlfn.CONCAT(V$1,"-",$A18),Results!$B:$O,13,0)</f>
        <v>L</v>
      </c>
      <c r="Y18" s="37" t="e">
        <f aca="false">VLOOKUP(_xlfn.CONCAT(V$1,"-",$A18),Results!$P:$AC,13,0)</f>
        <v>#N/A</v>
      </c>
      <c r="Z18" s="36" t="str">
        <f aca="false">IF(ISNA(X18),IF(ISNA(Y18),"",Y18),X18)</f>
        <v>L</v>
      </c>
      <c r="AA18" s="32" t="n">
        <f aca="false">VLOOKUP(_xlfn.CONCAT(V$1,"-",$A18),Results!$B:$O,14,0)</f>
        <v>5</v>
      </c>
      <c r="AB18" s="32" t="e">
        <f aca="false">VLOOKUP(_xlfn.CONCAT(V$1,"-",$A18),Results!$P:$AC,14,0)</f>
        <v>#N/A</v>
      </c>
      <c r="AC18" s="36" t="n">
        <f aca="false">IF(ISNA(AA18),IF(ISNA(AB18),0,AB18),AA18)</f>
        <v>5</v>
      </c>
      <c r="AD18" s="34" t="e">
        <f aca="false">VLOOKUP(_xlfn.CONCAT(AE$1,"-",$A18),Results!$B:$O,12,0)</f>
        <v>#N/A</v>
      </c>
      <c r="AE18" s="32" t="n">
        <f aca="false">VLOOKUP(_xlfn.CONCAT(AE$1,"-",$A18),Results!$P:$AC,12,0)</f>
        <v>17</v>
      </c>
      <c r="AF18" s="36" t="n">
        <f aca="false">IF(ISNA(AD18),IF(ISNA(AE18),0,AE18),AD18)</f>
        <v>17</v>
      </c>
      <c r="AG18" s="32" t="e">
        <f aca="false">VLOOKUP(_xlfn.CONCAT(AE$1,"-",$A18),Results!$B:$O,13,0)</f>
        <v>#N/A</v>
      </c>
      <c r="AH18" s="37" t="str">
        <f aca="false">VLOOKUP(_xlfn.CONCAT(AE$1,"-",$A18),Results!$P:$AC,13,0)</f>
        <v>L</v>
      </c>
      <c r="AI18" s="36" t="str">
        <f aca="false">IF(ISNA(AG18),IF(ISNA(AH18),"",AH18),AG18)</f>
        <v>L</v>
      </c>
      <c r="AJ18" s="32" t="e">
        <f aca="false">VLOOKUP(_xlfn.CONCAT(AE$1,"-",$A18),Results!$B:$O,14,0)</f>
        <v>#N/A</v>
      </c>
      <c r="AK18" s="32" t="n">
        <f aca="false">VLOOKUP(_xlfn.CONCAT(AE$1,"-",$A18),Results!$P:$AC,14,0)</f>
        <v>5</v>
      </c>
      <c r="AL18" s="36" t="n">
        <f aca="false">IF(ISNA(AJ18),IF(ISNA(AK18),0,AK18),AJ18)</f>
        <v>5</v>
      </c>
      <c r="AM18" s="34" t="n">
        <f aca="false">VLOOKUP(_xlfn.CONCAT(AN$1,"-",$A18),Results!$B:$O,12,0)</f>
        <v>34</v>
      </c>
      <c r="AN18" s="32" t="e">
        <f aca="false">VLOOKUP(_xlfn.CONCAT(AN$1,"-",$A18),Results!$P:$AC,12,0)</f>
        <v>#N/A</v>
      </c>
      <c r="AO18" s="36" t="n">
        <f aca="false">IF(ISNA(AM18),IF(ISNA(AN18),0,AN18),AM18)</f>
        <v>34</v>
      </c>
      <c r="AP18" s="32" t="str">
        <f aca="false">VLOOKUP(_xlfn.CONCAT(AN$1,"-",$A18),Results!$B:$O,13,0)</f>
        <v>W</v>
      </c>
      <c r="AQ18" s="37" t="e">
        <f aca="false">VLOOKUP(_xlfn.CONCAT(AN$1,"-",$A18),Results!$P:$AC,13,0)</f>
        <v>#N/A</v>
      </c>
      <c r="AR18" s="36" t="str">
        <f aca="false">IF(ISNA(AP18),IF(ISNA(AQ18),"",AQ18),AP18)</f>
        <v>W</v>
      </c>
      <c r="AS18" s="32" t="n">
        <f aca="false">VLOOKUP(_xlfn.CONCAT(AN$1,"-",$A18),Results!$B:$O,14,0)</f>
        <v>5</v>
      </c>
      <c r="AT18" s="32" t="e">
        <f aca="false">VLOOKUP(_xlfn.CONCAT(AN$1,"-",$A18),Results!$P:$AC,14,0)</f>
        <v>#N/A</v>
      </c>
      <c r="AU18" s="36" t="n">
        <f aca="false">IF(ISNA(AS18),IF(ISNA(AT18),0,AT18),AS18)</f>
        <v>5</v>
      </c>
      <c r="AV18" s="38" t="n">
        <f aca="false">VLOOKUP($A18,Hobby!$A:$B,2,0)</f>
        <v>23</v>
      </c>
      <c r="AKQ18" s="1"/>
      <c r="AKR18" s="1"/>
      <c r="AKS18" s="1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39" customFormat="true" ht="12.8" hidden="false" customHeight="false" outlineLevel="0" collapsed="false">
      <c r="A19" s="39" t="s">
        <v>44</v>
      </c>
      <c r="B19" s="39" t="s">
        <v>130</v>
      </c>
      <c r="C19" s="39" t="s">
        <v>131</v>
      </c>
      <c r="D19" s="39" t="s">
        <v>132</v>
      </c>
      <c r="E19" s="39" t="s">
        <v>133</v>
      </c>
      <c r="F19" s="30"/>
      <c r="G19" s="31"/>
      <c r="H19" s="29" t="n">
        <f aca="true">_xlfn.FLOOR.MATH(RAND()*100)</f>
        <v>71</v>
      </c>
      <c r="I19" s="30" t="s">
        <v>39</v>
      </c>
      <c r="J19" s="31" t="s">
        <v>120</v>
      </c>
      <c r="K19" s="31" t="s">
        <v>91</v>
      </c>
      <c r="L19" s="31"/>
      <c r="M19" s="32" t="str">
        <f aca="false">IF(OR(AND(NOT(ISBLANK(I19)),OR(I19=J19,I19=K19,I19=L19)),AND(NOT(ISBLANK(J19)),OR(J19=K19,J19=L19)),AND(NOT(ISBLANK(K19)),K19=L19)),"ERR","")</f>
        <v/>
      </c>
      <c r="N19" s="33" t="n">
        <f aca="false">IF($Z19="W",1,0)+IF($AI19="W",1,0)+IF($AR19="W",1,0)</f>
        <v>1</v>
      </c>
      <c r="O19" s="33" t="n">
        <f aca="false">IF($Z19="D",1,0)+IF($AI19="D",1,0)+IF($AR19="D",1,0)</f>
        <v>0</v>
      </c>
      <c r="P19" s="33" t="n">
        <f aca="false">IF($Z19="L",1,0)+IF($AI19="L",1,0)+IF($AR19="L",1,0)</f>
        <v>2</v>
      </c>
      <c r="Q19" s="34" t="n">
        <f aca="false">W19+AF19+AO19</f>
        <v>75</v>
      </c>
      <c r="R19" s="32" t="n">
        <f aca="false">AC19+AL19+AU19</f>
        <v>15</v>
      </c>
      <c r="S19" s="32" t="n">
        <f aca="false">IF(ISNA($AV19),0,$AV19)</f>
        <v>22</v>
      </c>
      <c r="T19" s="35" t="n">
        <f aca="false">Q19+R19+S19</f>
        <v>112</v>
      </c>
      <c r="U19" s="32" t="e">
        <f aca="false">VLOOKUP(_xlfn.CONCAT(V$1,"-",$A19),Results!$B:$O,12,0)</f>
        <v>#N/A</v>
      </c>
      <c r="V19" s="32" t="n">
        <f aca="false">VLOOKUP(_xlfn.CONCAT(V$1,"-",$A19),Results!$P:$AC,12,0)</f>
        <v>35</v>
      </c>
      <c r="W19" s="36" t="n">
        <f aca="false">IF(ISNA(U19),IF(ISNA(V19),0,V19),U19)</f>
        <v>35</v>
      </c>
      <c r="X19" s="32" t="e">
        <f aca="false">VLOOKUP(_xlfn.CONCAT(V$1,"-",$A19),Results!$B:$O,13,0)</f>
        <v>#N/A</v>
      </c>
      <c r="Y19" s="37" t="str">
        <f aca="false">VLOOKUP(_xlfn.CONCAT(V$1,"-",$A19),Results!$P:$AC,13,0)</f>
        <v>W</v>
      </c>
      <c r="Z19" s="36" t="str">
        <f aca="false">IF(ISNA(X19),IF(ISNA(Y19),"",Y19),X19)</f>
        <v>W</v>
      </c>
      <c r="AA19" s="32" t="e">
        <f aca="false">VLOOKUP(_xlfn.CONCAT(V$1,"-",$A19),Results!$B:$O,14,0)</f>
        <v>#N/A</v>
      </c>
      <c r="AB19" s="32" t="n">
        <f aca="false">VLOOKUP(_xlfn.CONCAT(V$1,"-",$A19),Results!$P:$AC,14,0)</f>
        <v>5</v>
      </c>
      <c r="AC19" s="36" t="n">
        <f aca="false">IF(ISNA(AA19),IF(ISNA(AB19),0,AB19),AA19)</f>
        <v>5</v>
      </c>
      <c r="AD19" s="34" t="e">
        <f aca="false">VLOOKUP(_xlfn.CONCAT(AE$1,"-",$A19),Results!$B:$O,12,0)</f>
        <v>#N/A</v>
      </c>
      <c r="AE19" s="32" t="n">
        <f aca="false">VLOOKUP(_xlfn.CONCAT(AE$1,"-",$A19),Results!$P:$AC,12,0)</f>
        <v>20</v>
      </c>
      <c r="AF19" s="36" t="n">
        <f aca="false">IF(ISNA(AD19),IF(ISNA(AE19),0,AE19),AD19)</f>
        <v>20</v>
      </c>
      <c r="AG19" s="32" t="e">
        <f aca="false">VLOOKUP(_xlfn.CONCAT(AE$1,"-",$A19),Results!$B:$O,13,0)</f>
        <v>#N/A</v>
      </c>
      <c r="AH19" s="37" t="str">
        <f aca="false">VLOOKUP(_xlfn.CONCAT(AE$1,"-",$A19),Results!$P:$AC,13,0)</f>
        <v>L</v>
      </c>
      <c r="AI19" s="36" t="str">
        <f aca="false">IF(ISNA(AG19),IF(ISNA(AH19),"",AH19),AG19)</f>
        <v>L</v>
      </c>
      <c r="AJ19" s="32" t="e">
        <f aca="false">VLOOKUP(_xlfn.CONCAT(AE$1,"-",$A19),Results!$B:$O,14,0)</f>
        <v>#N/A</v>
      </c>
      <c r="AK19" s="32" t="n">
        <f aca="false">VLOOKUP(_xlfn.CONCAT(AE$1,"-",$A19),Results!$P:$AC,14,0)</f>
        <v>5</v>
      </c>
      <c r="AL19" s="36" t="n">
        <f aca="false">IF(ISNA(AJ19),IF(ISNA(AK19),0,AK19),AJ19)</f>
        <v>5</v>
      </c>
      <c r="AM19" s="34" t="n">
        <f aca="false">VLOOKUP(_xlfn.CONCAT(AN$1,"-",$A19),Results!$B:$O,12,0)</f>
        <v>20</v>
      </c>
      <c r="AN19" s="32" t="e">
        <f aca="false">VLOOKUP(_xlfn.CONCAT(AN$1,"-",$A19),Results!$P:$AC,12,0)</f>
        <v>#N/A</v>
      </c>
      <c r="AO19" s="36" t="n">
        <f aca="false">IF(ISNA(AM19),IF(ISNA(AN19),0,AN19),AM19)</f>
        <v>20</v>
      </c>
      <c r="AP19" s="32" t="str">
        <f aca="false">VLOOKUP(_xlfn.CONCAT(AN$1,"-",$A19),Results!$B:$O,13,0)</f>
        <v>L</v>
      </c>
      <c r="AQ19" s="37" t="e">
        <f aca="false">VLOOKUP(_xlfn.CONCAT(AN$1,"-",$A19),Results!$P:$AC,13,0)</f>
        <v>#N/A</v>
      </c>
      <c r="AR19" s="36" t="str">
        <f aca="false">IF(ISNA(AP19),IF(ISNA(AQ19),"",AQ19),AP19)</f>
        <v>L</v>
      </c>
      <c r="AS19" s="32" t="n">
        <f aca="false">VLOOKUP(_xlfn.CONCAT(AN$1,"-",$A19),Results!$B:$O,14,0)</f>
        <v>5</v>
      </c>
      <c r="AT19" s="32" t="e">
        <f aca="false">VLOOKUP(_xlfn.CONCAT(AN$1,"-",$A19),Results!$P:$AC,14,0)</f>
        <v>#N/A</v>
      </c>
      <c r="AU19" s="36" t="n">
        <f aca="false">IF(ISNA(AS19),IF(ISNA(AT19),0,AT19),AS19)</f>
        <v>5</v>
      </c>
      <c r="AV19" s="38" t="n">
        <f aca="false">VLOOKUP($A19,Hobby!$A:$B,2,0)</f>
        <v>22</v>
      </c>
      <c r="AKQ19" s="1"/>
      <c r="AKR19" s="1"/>
      <c r="AKS19" s="1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39" customFormat="true" ht="12.8" hidden="false" customHeight="false" outlineLevel="0" collapsed="false">
      <c r="A20" s="39" t="s">
        <v>90</v>
      </c>
      <c r="B20" s="39" t="s">
        <v>134</v>
      </c>
      <c r="C20" s="39" t="s">
        <v>135</v>
      </c>
      <c r="D20" s="39" t="s">
        <v>136</v>
      </c>
      <c r="E20" s="39" t="s">
        <v>137</v>
      </c>
      <c r="F20" s="30"/>
      <c r="G20" s="31"/>
      <c r="H20" s="29" t="n">
        <f aca="true">_xlfn.FLOOR.MATH(RAND()*100)</f>
        <v>92</v>
      </c>
      <c r="I20" s="30" t="s">
        <v>119</v>
      </c>
      <c r="J20" s="31" t="s">
        <v>85</v>
      </c>
      <c r="K20" s="31" t="s">
        <v>47</v>
      </c>
      <c r="L20" s="31"/>
      <c r="M20" s="32" t="str">
        <f aca="false">IF(OR(AND(NOT(ISBLANK(I20)),OR(I20=J20,I20=K20,I20=L20)),AND(NOT(ISBLANK(J20)),OR(J20=K20,J20=L20)),AND(NOT(ISBLANK(K20)),K20=L20)),"ERR","")</f>
        <v/>
      </c>
      <c r="N20" s="33" t="n">
        <f aca="false">IF($Z20="W",1,0)+IF($AI20="W",1,0)+IF($AR20="W",1,0)</f>
        <v>3</v>
      </c>
      <c r="O20" s="33" t="n">
        <f aca="false">IF($Z20="D",1,0)+IF($AI20="D",1,0)+IF($AR20="D",1,0)</f>
        <v>0</v>
      </c>
      <c r="P20" s="33" t="n">
        <f aca="false">IF($Z20="L",1,0)+IF($AI20="L",1,0)+IF($AR20="L",1,0)</f>
        <v>0</v>
      </c>
      <c r="Q20" s="34" t="n">
        <f aca="false">W20+AF20+AO20</f>
        <v>97</v>
      </c>
      <c r="R20" s="32" t="n">
        <f aca="false">AC20+AL20+AU20</f>
        <v>15</v>
      </c>
      <c r="S20" s="32" t="n">
        <f aca="false">IF(ISNA($AV20),0,$AV20)</f>
        <v>0</v>
      </c>
      <c r="T20" s="35" t="n">
        <f aca="false">Q20+R20+S20</f>
        <v>112</v>
      </c>
      <c r="U20" s="32" t="n">
        <f aca="false">VLOOKUP(_xlfn.CONCAT(V$1,"-",$A20),Results!$B:$O,12,0)</f>
        <v>30</v>
      </c>
      <c r="V20" s="32" t="e">
        <f aca="false">VLOOKUP(_xlfn.CONCAT(V$1,"-",$A20),Results!$P:$AC,12,0)</f>
        <v>#N/A</v>
      </c>
      <c r="W20" s="36" t="n">
        <f aca="false">IF(ISNA(U20),IF(ISNA(V20),0,V20),U20)</f>
        <v>30</v>
      </c>
      <c r="X20" s="32" t="str">
        <f aca="false">VLOOKUP(_xlfn.CONCAT(V$1,"-",$A20),Results!$B:$O,13,0)</f>
        <v>W</v>
      </c>
      <c r="Y20" s="37" t="e">
        <f aca="false">VLOOKUP(_xlfn.CONCAT(V$1,"-",$A20),Results!$P:$AC,13,0)</f>
        <v>#N/A</v>
      </c>
      <c r="Z20" s="36" t="str">
        <f aca="false">IF(ISNA(X20),IF(ISNA(Y20),"",Y20),X20)</f>
        <v>W</v>
      </c>
      <c r="AA20" s="32" t="n">
        <f aca="false">VLOOKUP(_xlfn.CONCAT(V$1,"-",$A20),Results!$B:$O,14,0)</f>
        <v>5</v>
      </c>
      <c r="AB20" s="32" t="e">
        <f aca="false">VLOOKUP(_xlfn.CONCAT(V$1,"-",$A20),Results!$P:$AC,14,0)</f>
        <v>#N/A</v>
      </c>
      <c r="AC20" s="36" t="n">
        <f aca="false">IF(ISNA(AA20),IF(ISNA(AB20),0,AB20),AA20)</f>
        <v>5</v>
      </c>
      <c r="AD20" s="34" t="e">
        <f aca="false">VLOOKUP(_xlfn.CONCAT(AE$1,"-",$A20),Results!$B:$O,12,0)</f>
        <v>#N/A</v>
      </c>
      <c r="AE20" s="32" t="n">
        <f aca="false">VLOOKUP(_xlfn.CONCAT(AE$1,"-",$A20),Results!$P:$AC,12,0)</f>
        <v>39</v>
      </c>
      <c r="AF20" s="36" t="n">
        <f aca="false">IF(ISNA(AD20),IF(ISNA(AE20),0,AE20),AD20)</f>
        <v>39</v>
      </c>
      <c r="AG20" s="32" t="e">
        <f aca="false">VLOOKUP(_xlfn.CONCAT(AE$1,"-",$A20),Results!$B:$O,13,0)</f>
        <v>#N/A</v>
      </c>
      <c r="AH20" s="37" t="str">
        <f aca="false">VLOOKUP(_xlfn.CONCAT(AE$1,"-",$A20),Results!$P:$AC,13,0)</f>
        <v>W</v>
      </c>
      <c r="AI20" s="36" t="str">
        <f aca="false">IF(ISNA(AG20),IF(ISNA(AH20),"",AH20),AG20)</f>
        <v>W</v>
      </c>
      <c r="AJ20" s="32" t="e">
        <f aca="false">VLOOKUP(_xlfn.CONCAT(AE$1,"-",$A20),Results!$B:$O,14,0)</f>
        <v>#N/A</v>
      </c>
      <c r="AK20" s="32" t="n">
        <f aca="false">VLOOKUP(_xlfn.CONCAT(AE$1,"-",$A20),Results!$P:$AC,14,0)</f>
        <v>5</v>
      </c>
      <c r="AL20" s="36" t="n">
        <f aca="false">IF(ISNA(AJ20),IF(ISNA(AK20),0,AK20),AJ20)</f>
        <v>5</v>
      </c>
      <c r="AM20" s="34" t="e">
        <f aca="false">VLOOKUP(_xlfn.CONCAT(AN$1,"-",$A20),Results!$B:$O,12,0)</f>
        <v>#N/A</v>
      </c>
      <c r="AN20" s="32" t="n">
        <f aca="false">VLOOKUP(_xlfn.CONCAT(AN$1,"-",$A20),Results!$P:$AC,12,0)</f>
        <v>28</v>
      </c>
      <c r="AO20" s="36" t="n">
        <f aca="false">IF(ISNA(AM20),IF(ISNA(AN20),0,AN20),AM20)</f>
        <v>28</v>
      </c>
      <c r="AP20" s="32" t="e">
        <f aca="false">VLOOKUP(_xlfn.CONCAT(AN$1,"-",$A20),Results!$B:$O,13,0)</f>
        <v>#N/A</v>
      </c>
      <c r="AQ20" s="37" t="str">
        <f aca="false">VLOOKUP(_xlfn.CONCAT(AN$1,"-",$A20),Results!$P:$AC,13,0)</f>
        <v>W</v>
      </c>
      <c r="AR20" s="36" t="str">
        <f aca="false">IF(ISNA(AP20),IF(ISNA(AQ20),"",AQ20),AP20)</f>
        <v>W</v>
      </c>
      <c r="AS20" s="32" t="e">
        <f aca="false">VLOOKUP(_xlfn.CONCAT(AN$1,"-",$A20),Results!$B:$O,14,0)</f>
        <v>#N/A</v>
      </c>
      <c r="AT20" s="32" t="n">
        <f aca="false">VLOOKUP(_xlfn.CONCAT(AN$1,"-",$A20),Results!$P:$AC,14,0)</f>
        <v>5</v>
      </c>
      <c r="AU20" s="36" t="n">
        <f aca="false">IF(ISNA(AS20),IF(ISNA(AT20),0,AT20),AS20)</f>
        <v>5</v>
      </c>
      <c r="AV20" s="38" t="e">
        <f aca="false">VLOOKUP($A20,Hobby!$A:$B,2,0)</f>
        <v>#N/A</v>
      </c>
      <c r="AKQ20" s="1"/>
      <c r="AKR20" s="1"/>
      <c r="AKS20" s="1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39" customFormat="true" ht="12.8" hidden="false" customHeight="false" outlineLevel="0" collapsed="false">
      <c r="A21" s="39" t="s">
        <v>36</v>
      </c>
      <c r="B21" s="39" t="s">
        <v>138</v>
      </c>
      <c r="C21" s="39" t="s">
        <v>139</v>
      </c>
      <c r="D21" s="39" t="s">
        <v>140</v>
      </c>
      <c r="E21" s="39" t="s">
        <v>141</v>
      </c>
      <c r="F21" s="30"/>
      <c r="G21" s="31"/>
      <c r="H21" s="29" t="n">
        <f aca="true">_xlfn.FLOOR.MATH(RAND()*100)</f>
        <v>76</v>
      </c>
      <c r="I21" s="30" t="s">
        <v>30</v>
      </c>
      <c r="J21" s="31" t="s">
        <v>52</v>
      </c>
      <c r="K21" s="31" t="s">
        <v>96</v>
      </c>
      <c r="L21" s="31"/>
      <c r="M21" s="32" t="str">
        <f aca="false">IF(OR(AND(NOT(ISBLANK(I21)),OR(I21=J21,I21=K21,I21=L21)),AND(NOT(ISBLANK(J21)),OR(J21=K21,J21=L21)),AND(NOT(ISBLANK(K21)),K21=L21)),"ERR","")</f>
        <v/>
      </c>
      <c r="N21" s="33" t="n">
        <f aca="false">IF($Z21="W",1,0)+IF($AI21="W",1,0)+IF($AR21="W",1,0)</f>
        <v>1</v>
      </c>
      <c r="O21" s="33" t="n">
        <f aca="false">IF($Z21="D",1,0)+IF($AI21="D",1,0)+IF($AR21="D",1,0)</f>
        <v>0</v>
      </c>
      <c r="P21" s="33" t="n">
        <f aca="false">IF($Z21="L",1,0)+IF($AI21="L",1,0)+IF($AR21="L",1,0)</f>
        <v>2</v>
      </c>
      <c r="Q21" s="34" t="n">
        <f aca="false">W21+AF21+AO21</f>
        <v>64</v>
      </c>
      <c r="R21" s="32" t="n">
        <f aca="false">AC21+AL21+AU21</f>
        <v>15</v>
      </c>
      <c r="S21" s="32" t="n">
        <f aca="false">IF(ISNA($AV21),0,$AV21)</f>
        <v>32</v>
      </c>
      <c r="T21" s="35" t="n">
        <f aca="false">Q21+R21+S21</f>
        <v>111</v>
      </c>
      <c r="U21" s="32" t="n">
        <f aca="false">VLOOKUP(_xlfn.CONCAT(V$1,"-",$A21),Results!$B:$O,12,0)</f>
        <v>19</v>
      </c>
      <c r="V21" s="32" t="e">
        <f aca="false">VLOOKUP(_xlfn.CONCAT(V$1,"-",$A21),Results!$P:$AC,12,0)</f>
        <v>#N/A</v>
      </c>
      <c r="W21" s="36" t="n">
        <f aca="false">IF(ISNA(U21),IF(ISNA(V21),0,V21),U21)</f>
        <v>19</v>
      </c>
      <c r="X21" s="32" t="str">
        <f aca="false">VLOOKUP(_xlfn.CONCAT(V$1,"-",$A21),Results!$B:$O,13,0)</f>
        <v>L</v>
      </c>
      <c r="Y21" s="37" t="e">
        <f aca="false">VLOOKUP(_xlfn.CONCAT(V$1,"-",$A21),Results!$P:$AC,13,0)</f>
        <v>#N/A</v>
      </c>
      <c r="Z21" s="36" t="str">
        <f aca="false">IF(ISNA(X21),IF(ISNA(Y21),"",Y21),X21)</f>
        <v>L</v>
      </c>
      <c r="AA21" s="32" t="n">
        <f aca="false">VLOOKUP(_xlfn.CONCAT(V$1,"-",$A21),Results!$B:$O,14,0)</f>
        <v>5</v>
      </c>
      <c r="AB21" s="32" t="e">
        <f aca="false">VLOOKUP(_xlfn.CONCAT(V$1,"-",$A21),Results!$P:$AC,14,0)</f>
        <v>#N/A</v>
      </c>
      <c r="AC21" s="36" t="n">
        <f aca="false">IF(ISNA(AA21),IF(ISNA(AB21),0,AB21),AA21)</f>
        <v>5</v>
      </c>
      <c r="AD21" s="34" t="e">
        <f aca="false">VLOOKUP(_xlfn.CONCAT(AE$1,"-",$A21),Results!$B:$O,12,0)</f>
        <v>#N/A</v>
      </c>
      <c r="AE21" s="32" t="n">
        <f aca="false">VLOOKUP(_xlfn.CONCAT(AE$1,"-",$A21),Results!$P:$AC,12,0)</f>
        <v>12</v>
      </c>
      <c r="AF21" s="36" t="n">
        <f aca="false">IF(ISNA(AD21),IF(ISNA(AE21),0,AE21),AD21)</f>
        <v>12</v>
      </c>
      <c r="AG21" s="32" t="e">
        <f aca="false">VLOOKUP(_xlfn.CONCAT(AE$1,"-",$A21),Results!$B:$O,13,0)</f>
        <v>#N/A</v>
      </c>
      <c r="AH21" s="37" t="str">
        <f aca="false">VLOOKUP(_xlfn.CONCAT(AE$1,"-",$A21),Results!$P:$AC,13,0)</f>
        <v>L</v>
      </c>
      <c r="AI21" s="36" t="str">
        <f aca="false">IF(ISNA(AG21),IF(ISNA(AH21),"",AH21),AG21)</f>
        <v>L</v>
      </c>
      <c r="AJ21" s="32" t="e">
        <f aca="false">VLOOKUP(_xlfn.CONCAT(AE$1,"-",$A21),Results!$B:$O,14,0)</f>
        <v>#N/A</v>
      </c>
      <c r="AK21" s="32" t="n">
        <f aca="false">VLOOKUP(_xlfn.CONCAT(AE$1,"-",$A21),Results!$P:$AC,14,0)</f>
        <v>5</v>
      </c>
      <c r="AL21" s="36" t="n">
        <f aca="false">IF(ISNA(AJ21),IF(ISNA(AK21),0,AK21),AJ21)</f>
        <v>5</v>
      </c>
      <c r="AM21" s="34" t="e">
        <f aca="false">VLOOKUP(_xlfn.CONCAT(AN$1,"-",$A21),Results!$B:$O,12,0)</f>
        <v>#N/A</v>
      </c>
      <c r="AN21" s="32" t="n">
        <f aca="false">VLOOKUP(_xlfn.CONCAT(AN$1,"-",$A21),Results!$P:$AC,12,0)</f>
        <v>33</v>
      </c>
      <c r="AO21" s="36" t="n">
        <f aca="false">IF(ISNA(AM21),IF(ISNA(AN21),0,AN21),AM21)</f>
        <v>33</v>
      </c>
      <c r="AP21" s="32" t="e">
        <f aca="false">VLOOKUP(_xlfn.CONCAT(AN$1,"-",$A21),Results!$B:$O,13,0)</f>
        <v>#N/A</v>
      </c>
      <c r="AQ21" s="37" t="str">
        <f aca="false">VLOOKUP(_xlfn.CONCAT(AN$1,"-",$A21),Results!$P:$AC,13,0)</f>
        <v>W</v>
      </c>
      <c r="AR21" s="36" t="str">
        <f aca="false">IF(ISNA(AP21),IF(ISNA(AQ21),"",AQ21),AP21)</f>
        <v>W</v>
      </c>
      <c r="AS21" s="32" t="e">
        <f aca="false">VLOOKUP(_xlfn.CONCAT(AN$1,"-",$A21),Results!$B:$O,14,0)</f>
        <v>#N/A</v>
      </c>
      <c r="AT21" s="32" t="n">
        <f aca="false">VLOOKUP(_xlfn.CONCAT(AN$1,"-",$A21),Results!$P:$AC,14,0)</f>
        <v>5</v>
      </c>
      <c r="AU21" s="36" t="n">
        <f aca="false">IF(ISNA(AS21),IF(ISNA(AT21),0,AT21),AS21)</f>
        <v>5</v>
      </c>
      <c r="AV21" s="38" t="n">
        <f aca="false">VLOOKUP($A21,Hobby!$A:$B,2,0)</f>
        <v>32</v>
      </c>
      <c r="AKQ21" s="1"/>
      <c r="AKR21" s="1"/>
      <c r="AKS21" s="1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8" hidden="false" customHeight="false" outlineLevel="0" collapsed="false">
      <c r="A22" s="39" t="s">
        <v>38</v>
      </c>
      <c r="B22" s="39" t="s">
        <v>142</v>
      </c>
      <c r="C22" s="39" t="s">
        <v>143</v>
      </c>
      <c r="D22" s="39" t="s">
        <v>144</v>
      </c>
      <c r="E22" s="39" t="s">
        <v>145</v>
      </c>
      <c r="F22" s="30"/>
      <c r="G22" s="31"/>
      <c r="H22" s="29" t="n">
        <f aca="true">_xlfn.FLOOR.MATH(RAND()*100)</f>
        <v>20</v>
      </c>
      <c r="I22" s="30" t="s">
        <v>83</v>
      </c>
      <c r="J22" s="31" t="s">
        <v>58</v>
      </c>
      <c r="K22" s="31"/>
      <c r="L22" s="31"/>
      <c r="M22" s="32" t="str">
        <f aca="false">IF(OR(AND(NOT(ISBLANK(I22)),OR(I22=J22,I22=K22,I22=L22)),AND(NOT(ISBLANK(J22)),OR(J22=K22,J22=L22)),AND(NOT(ISBLANK(K22)),K22=L22)),"ERR","")</f>
        <v/>
      </c>
      <c r="N22" s="33" t="n">
        <f aca="false">IF($Z22="W",1,0)+IF($AI22="W",1,0)+IF($AR22="W",1,0)</f>
        <v>2</v>
      </c>
      <c r="O22" s="33" t="n">
        <f aca="false">IF($Z22="D",1,0)+IF($AI22="D",1,0)+IF($AR22="D",1,0)</f>
        <v>0</v>
      </c>
      <c r="P22" s="33" t="n">
        <f aca="false">IF($Z22="L",1,0)+IF($AI22="L",1,0)+IF($AR22="L",1,0)</f>
        <v>1</v>
      </c>
      <c r="Q22" s="34" t="n">
        <f aca="false">W22+AF22+AO22</f>
        <v>82</v>
      </c>
      <c r="R22" s="32" t="n">
        <f aca="false">AC22+AL22+AU22</f>
        <v>15</v>
      </c>
      <c r="S22" s="32" t="n">
        <f aca="false">IF(ISNA($AV22),0,$AV22)</f>
        <v>9</v>
      </c>
      <c r="T22" s="35" t="n">
        <f aca="false">Q22+R22+S22</f>
        <v>106</v>
      </c>
      <c r="U22" s="32" t="n">
        <f aca="false">VLOOKUP(_xlfn.CONCAT(V$1,"-",$A22),Results!$B:$O,12,0)</f>
        <v>39</v>
      </c>
      <c r="V22" s="32" t="e">
        <f aca="false">VLOOKUP(_xlfn.CONCAT(V$1,"-",$A22),Results!$P:$AC,12,0)</f>
        <v>#N/A</v>
      </c>
      <c r="W22" s="36" t="n">
        <f aca="false">IF(ISNA(U22),IF(ISNA(V22),0,V22),U22)</f>
        <v>39</v>
      </c>
      <c r="X22" s="32" t="str">
        <f aca="false">VLOOKUP(_xlfn.CONCAT(V$1,"-",$A22),Results!$B:$O,13,0)</f>
        <v>W</v>
      </c>
      <c r="Y22" s="37" t="e">
        <f aca="false">VLOOKUP(_xlfn.CONCAT(V$1,"-",$A22),Results!$P:$AC,13,0)</f>
        <v>#N/A</v>
      </c>
      <c r="Z22" s="36" t="str">
        <f aca="false">IF(ISNA(X22),IF(ISNA(Y22),"",Y22),X22)</f>
        <v>W</v>
      </c>
      <c r="AA22" s="32" t="n">
        <f aca="false">VLOOKUP(_xlfn.CONCAT(V$1,"-",$A22),Results!$B:$O,14,0)</f>
        <v>5</v>
      </c>
      <c r="AB22" s="32" t="e">
        <f aca="false">VLOOKUP(_xlfn.CONCAT(V$1,"-",$A22),Results!$P:$AC,14,0)</f>
        <v>#N/A</v>
      </c>
      <c r="AC22" s="36" t="n">
        <f aca="false">IF(ISNA(AA22),IF(ISNA(AB22),0,AB22),AA22)</f>
        <v>5</v>
      </c>
      <c r="AD22" s="34" t="n">
        <f aca="false">VLOOKUP(_xlfn.CONCAT(AE$1,"-",$A22),Results!$B:$O,12,0)</f>
        <v>35</v>
      </c>
      <c r="AE22" s="32" t="e">
        <f aca="false">VLOOKUP(_xlfn.CONCAT(AE$1,"-",$A22),Results!$P:$AC,12,0)</f>
        <v>#N/A</v>
      </c>
      <c r="AF22" s="36" t="n">
        <f aca="false">IF(ISNA(AD22),IF(ISNA(AE22),0,AE22),AD22)</f>
        <v>35</v>
      </c>
      <c r="AG22" s="32" t="str">
        <f aca="false">VLOOKUP(_xlfn.CONCAT(AE$1,"-",$A22),Results!$B:$O,13,0)</f>
        <v>W</v>
      </c>
      <c r="AH22" s="37" t="e">
        <f aca="false">VLOOKUP(_xlfn.CONCAT(AE$1,"-",$A22),Results!$P:$AC,13,0)</f>
        <v>#N/A</v>
      </c>
      <c r="AI22" s="36" t="str">
        <f aca="false">IF(ISNA(AG22),IF(ISNA(AH22),"",AH22),AG22)</f>
        <v>W</v>
      </c>
      <c r="AJ22" s="32" t="n">
        <f aca="false">VLOOKUP(_xlfn.CONCAT(AE$1,"-",$A22),Results!$B:$O,14,0)</f>
        <v>5</v>
      </c>
      <c r="AK22" s="32" t="e">
        <f aca="false">VLOOKUP(_xlfn.CONCAT(AE$1,"-",$A22),Results!$P:$AC,14,0)</f>
        <v>#N/A</v>
      </c>
      <c r="AL22" s="36" t="n">
        <f aca="false">IF(ISNA(AJ22),IF(ISNA(AK22),0,AK22),AJ22)</f>
        <v>5</v>
      </c>
      <c r="AM22" s="34" t="e">
        <f aca="false">VLOOKUP(_xlfn.CONCAT(AN$1,"-",$A22),Results!$B:$O,12,0)</f>
        <v>#N/A</v>
      </c>
      <c r="AN22" s="32" t="n">
        <f aca="false">VLOOKUP(_xlfn.CONCAT(AN$1,"-",$A22),Results!$P:$AC,12,0)</f>
        <v>8</v>
      </c>
      <c r="AO22" s="36" t="n">
        <f aca="false">IF(ISNA(AM22),IF(ISNA(AN22),0,AN22),AM22)</f>
        <v>8</v>
      </c>
      <c r="AP22" s="32" t="e">
        <f aca="false">VLOOKUP(_xlfn.CONCAT(AN$1,"-",$A22),Results!$B:$O,13,0)</f>
        <v>#N/A</v>
      </c>
      <c r="AQ22" s="37" t="str">
        <f aca="false">VLOOKUP(_xlfn.CONCAT(AN$1,"-",$A22),Results!$P:$AC,13,0)</f>
        <v>L</v>
      </c>
      <c r="AR22" s="36" t="str">
        <f aca="false">IF(ISNA(AP22),IF(ISNA(AQ22),"",AQ22),AP22)</f>
        <v>L</v>
      </c>
      <c r="AS22" s="32" t="e">
        <f aca="false">VLOOKUP(_xlfn.CONCAT(AN$1,"-",$A22),Results!$B:$O,14,0)</f>
        <v>#N/A</v>
      </c>
      <c r="AT22" s="32" t="n">
        <f aca="false">VLOOKUP(_xlfn.CONCAT(AN$1,"-",$A22),Results!$P:$AC,14,0)</f>
        <v>5</v>
      </c>
      <c r="AU22" s="36" t="n">
        <f aca="false">IF(ISNA(AS22),IF(ISNA(AT22),0,AT22),AS22)</f>
        <v>5</v>
      </c>
      <c r="AV22" s="38" t="n">
        <f aca="false">VLOOKUP($A22,Hobby!$A:$B,2,0)</f>
        <v>9</v>
      </c>
    </row>
    <row r="23" customFormat="false" ht="12.8" hidden="false" customHeight="false" outlineLevel="0" collapsed="false">
      <c r="A23" s="39" t="s">
        <v>97</v>
      </c>
      <c r="B23" s="39" t="s">
        <v>146</v>
      </c>
      <c r="C23" s="39" t="s">
        <v>147</v>
      </c>
      <c r="D23" s="39" t="s">
        <v>148</v>
      </c>
      <c r="E23" s="39" t="s">
        <v>149</v>
      </c>
      <c r="F23" s="30"/>
      <c r="G23" s="31"/>
      <c r="H23" s="29" t="n">
        <f aca="true">_xlfn.FLOOR.MATH(RAND()*100)</f>
        <v>34</v>
      </c>
      <c r="I23" s="30" t="s">
        <v>150</v>
      </c>
      <c r="J23" s="31" t="s">
        <v>91</v>
      </c>
      <c r="K23" s="31" t="s">
        <v>109</v>
      </c>
      <c r="L23" s="31"/>
      <c r="M23" s="32" t="str">
        <f aca="false">IF(OR(AND(NOT(ISBLANK(I23)),OR(I23=J23,I23=K23,I23=L23)),AND(NOT(ISBLANK(J23)),OR(J23=K23,J23=L23)),AND(NOT(ISBLANK(K23)),K23=L23)),"ERR","")</f>
        <v/>
      </c>
      <c r="N23" s="33" t="n">
        <f aca="false">IF($Z23="W",1,0)+IF($AI23="W",1,0)+IF($AR23="W",1,0)</f>
        <v>2</v>
      </c>
      <c r="O23" s="33" t="n">
        <f aca="false">IF($Z23="D",1,0)+IF($AI23="D",1,0)+IF($AR23="D",1,0)</f>
        <v>0</v>
      </c>
      <c r="P23" s="33" t="n">
        <f aca="false">IF($Z23="L",1,0)+IF($AI23="L",1,0)+IF($AR23="L",1,0)</f>
        <v>1</v>
      </c>
      <c r="Q23" s="34" t="n">
        <f aca="false">W23+AF23+AO23</f>
        <v>83</v>
      </c>
      <c r="R23" s="32" t="n">
        <f aca="false">AC23+AL23+AU23</f>
        <v>15</v>
      </c>
      <c r="S23" s="32" t="n">
        <f aca="false">IF(ISNA($AV23),0,$AV23)</f>
        <v>4</v>
      </c>
      <c r="T23" s="35" t="n">
        <f aca="false">Q23+R23+S23</f>
        <v>102</v>
      </c>
      <c r="U23" s="32" t="n">
        <f aca="false">VLOOKUP(_xlfn.CONCAT(V$1,"-",$A23),Results!$B:$O,12,0)</f>
        <v>38</v>
      </c>
      <c r="V23" s="32" t="e">
        <f aca="false">VLOOKUP(_xlfn.CONCAT(V$1,"-",$A23),Results!$P:$AC,12,0)</f>
        <v>#N/A</v>
      </c>
      <c r="W23" s="36" t="n">
        <f aca="false">IF(ISNA(U23),IF(ISNA(V23),0,V23),U23)</f>
        <v>38</v>
      </c>
      <c r="X23" s="32" t="str">
        <f aca="false">VLOOKUP(_xlfn.CONCAT(V$1,"-",$A23),Results!$B:$O,13,0)</f>
        <v>W</v>
      </c>
      <c r="Y23" s="37" t="e">
        <f aca="false">VLOOKUP(_xlfn.CONCAT(V$1,"-",$A23),Results!$P:$AC,13,0)</f>
        <v>#N/A</v>
      </c>
      <c r="Z23" s="36" t="str">
        <f aca="false">IF(ISNA(X23),IF(ISNA(Y23),"",Y23),X23)</f>
        <v>W</v>
      </c>
      <c r="AA23" s="32" t="n">
        <f aca="false">VLOOKUP(_xlfn.CONCAT(V$1,"-",$A23),Results!$B:$O,14,0)</f>
        <v>5</v>
      </c>
      <c r="AB23" s="32" t="e">
        <f aca="false">VLOOKUP(_xlfn.CONCAT(V$1,"-",$A23),Results!$P:$AC,14,0)</f>
        <v>#N/A</v>
      </c>
      <c r="AC23" s="36" t="n">
        <f aca="false">IF(ISNA(AA23),IF(ISNA(AB23),0,AB23),AA23)</f>
        <v>5</v>
      </c>
      <c r="AD23" s="34" t="e">
        <f aca="false">VLOOKUP(_xlfn.CONCAT(AE$1,"-",$A23),Results!$B:$O,12,0)</f>
        <v>#N/A</v>
      </c>
      <c r="AE23" s="32" t="n">
        <f aca="false">VLOOKUP(_xlfn.CONCAT(AE$1,"-",$A23),Results!$P:$AC,12,0)</f>
        <v>11</v>
      </c>
      <c r="AF23" s="36" t="n">
        <f aca="false">IF(ISNA(AD23),IF(ISNA(AE23),0,AE23),AD23)</f>
        <v>11</v>
      </c>
      <c r="AG23" s="32" t="e">
        <f aca="false">VLOOKUP(_xlfn.CONCAT(AE$1,"-",$A23),Results!$B:$O,13,0)</f>
        <v>#N/A</v>
      </c>
      <c r="AH23" s="37" t="str">
        <f aca="false">VLOOKUP(_xlfn.CONCAT(AE$1,"-",$A23),Results!$P:$AC,13,0)</f>
        <v>L</v>
      </c>
      <c r="AI23" s="36" t="str">
        <f aca="false">IF(ISNA(AG23),IF(ISNA(AH23),"",AH23),AG23)</f>
        <v>L</v>
      </c>
      <c r="AJ23" s="32" t="e">
        <f aca="false">VLOOKUP(_xlfn.CONCAT(AE$1,"-",$A23),Results!$B:$O,14,0)</f>
        <v>#N/A</v>
      </c>
      <c r="AK23" s="32" t="n">
        <f aca="false">VLOOKUP(_xlfn.CONCAT(AE$1,"-",$A23),Results!$P:$AC,14,0)</f>
        <v>5</v>
      </c>
      <c r="AL23" s="36" t="n">
        <f aca="false">IF(ISNA(AJ23),IF(ISNA(AK23),0,AK23),AJ23)</f>
        <v>5</v>
      </c>
      <c r="AM23" s="34" t="n">
        <f aca="false">VLOOKUP(_xlfn.CONCAT(AN$1,"-",$A23),Results!$B:$O,12,0)</f>
        <v>34</v>
      </c>
      <c r="AN23" s="32" t="e">
        <f aca="false">VLOOKUP(_xlfn.CONCAT(AN$1,"-",$A23),Results!$P:$AC,12,0)</f>
        <v>#N/A</v>
      </c>
      <c r="AO23" s="36" t="n">
        <f aca="false">IF(ISNA(AM23),IF(ISNA(AN23),0,AN23),AM23)</f>
        <v>34</v>
      </c>
      <c r="AP23" s="32" t="str">
        <f aca="false">VLOOKUP(_xlfn.CONCAT(AN$1,"-",$A23),Results!$B:$O,13,0)</f>
        <v>W</v>
      </c>
      <c r="AQ23" s="37" t="e">
        <f aca="false">VLOOKUP(_xlfn.CONCAT(AN$1,"-",$A23),Results!$P:$AC,13,0)</f>
        <v>#N/A</v>
      </c>
      <c r="AR23" s="36" t="str">
        <f aca="false">IF(ISNA(AP23),IF(ISNA(AQ23),"",AQ23),AP23)</f>
        <v>W</v>
      </c>
      <c r="AS23" s="32" t="n">
        <f aca="false">VLOOKUP(_xlfn.CONCAT(AN$1,"-",$A23),Results!$B:$O,14,0)</f>
        <v>5</v>
      </c>
      <c r="AT23" s="32" t="e">
        <f aca="false">VLOOKUP(_xlfn.CONCAT(AN$1,"-",$A23),Results!$P:$AC,14,0)</f>
        <v>#N/A</v>
      </c>
      <c r="AU23" s="36" t="n">
        <f aca="false">IF(ISNA(AS23),IF(ISNA(AT23),0,AT23),AS23)</f>
        <v>5</v>
      </c>
      <c r="AV23" s="38" t="n">
        <f aca="false">VLOOKUP($A23,Hobby!$A:$B,2,0)</f>
        <v>4</v>
      </c>
    </row>
    <row r="24" customFormat="false" ht="12.8" hidden="false" customHeight="false" outlineLevel="0" collapsed="false">
      <c r="A24" s="39" t="s">
        <v>65</v>
      </c>
      <c r="B24" s="39" t="s">
        <v>151</v>
      </c>
      <c r="C24" s="39" t="s">
        <v>152</v>
      </c>
      <c r="D24" s="39" t="s">
        <v>153</v>
      </c>
      <c r="E24" s="39" t="s">
        <v>154</v>
      </c>
      <c r="F24" s="30"/>
      <c r="G24" s="31"/>
      <c r="H24" s="29" t="n">
        <f aca="true">_xlfn.FLOOR.MATH(RAND()*100)</f>
        <v>62</v>
      </c>
      <c r="I24" s="30" t="s">
        <v>109</v>
      </c>
      <c r="J24" s="31" t="s">
        <v>60</v>
      </c>
      <c r="K24" s="31"/>
      <c r="L24" s="31"/>
      <c r="M24" s="32" t="str">
        <f aca="false">IF(OR(AND(NOT(ISBLANK(I24)),OR(I24=J24,I24=K24,I24=L24)),AND(NOT(ISBLANK(J24)),OR(J24=K24,J24=L24)),AND(NOT(ISBLANK(K24)),K24=L24)),"ERR","")</f>
        <v/>
      </c>
      <c r="N24" s="33" t="n">
        <f aca="false">IF($Z24="W",1,0)+IF($AI24="W",1,0)+IF($AR24="W",1,0)</f>
        <v>0</v>
      </c>
      <c r="O24" s="33" t="n">
        <f aca="false">IF($Z24="D",1,0)+IF($AI24="D",1,0)+IF($AR24="D",1,0)</f>
        <v>0</v>
      </c>
      <c r="P24" s="33" t="n">
        <f aca="false">IF($Z24="L",1,0)+IF($AI24="L",1,0)+IF($AR24="L",1,0)</f>
        <v>3</v>
      </c>
      <c r="Q24" s="34" t="n">
        <f aca="false">W24+AF24+AO24</f>
        <v>70</v>
      </c>
      <c r="R24" s="32" t="n">
        <f aca="false">AC24+AL24+AU24</f>
        <v>15</v>
      </c>
      <c r="S24" s="32" t="n">
        <f aca="false">IF(ISNA($AV24),0,$AV24)</f>
        <v>15</v>
      </c>
      <c r="T24" s="35" t="n">
        <f aca="false">Q24+R24+S24</f>
        <v>100</v>
      </c>
      <c r="U24" s="32" t="n">
        <f aca="false">VLOOKUP(_xlfn.CONCAT(V$1,"-",$A24),Results!$B:$O,12,0)</f>
        <v>28</v>
      </c>
      <c r="V24" s="32" t="e">
        <f aca="false">VLOOKUP(_xlfn.CONCAT(V$1,"-",$A24),Results!$P:$AC,12,0)</f>
        <v>#N/A</v>
      </c>
      <c r="W24" s="36" t="n">
        <f aca="false">IF(ISNA(U24),IF(ISNA(V24),0,V24),U24)</f>
        <v>28</v>
      </c>
      <c r="X24" s="32" t="str">
        <f aca="false">VLOOKUP(_xlfn.CONCAT(V$1,"-",$A24),Results!$B:$O,13,0)</f>
        <v>L</v>
      </c>
      <c r="Y24" s="37" t="e">
        <f aca="false">VLOOKUP(_xlfn.CONCAT(V$1,"-",$A24),Results!$P:$AC,13,0)</f>
        <v>#N/A</v>
      </c>
      <c r="Z24" s="36" t="str">
        <f aca="false">IF(ISNA(X24),IF(ISNA(Y24),"",Y24),X24)</f>
        <v>L</v>
      </c>
      <c r="AA24" s="32" t="n">
        <f aca="false">VLOOKUP(_xlfn.CONCAT(V$1,"-",$A24),Results!$B:$O,14,0)</f>
        <v>5</v>
      </c>
      <c r="AB24" s="32" t="e">
        <f aca="false">VLOOKUP(_xlfn.CONCAT(V$1,"-",$A24),Results!$P:$AC,14,0)</f>
        <v>#N/A</v>
      </c>
      <c r="AC24" s="36" t="n">
        <f aca="false">IF(ISNA(AA24),IF(ISNA(AB24),0,AB24),AA24)</f>
        <v>5</v>
      </c>
      <c r="AD24" s="34" t="e">
        <f aca="false">VLOOKUP(_xlfn.CONCAT(AE$1,"-",$A24),Results!$B:$O,12,0)</f>
        <v>#N/A</v>
      </c>
      <c r="AE24" s="32" t="n">
        <f aca="false">VLOOKUP(_xlfn.CONCAT(AE$1,"-",$A24),Results!$P:$AC,12,0)</f>
        <v>22</v>
      </c>
      <c r="AF24" s="36" t="n">
        <f aca="false">IF(ISNA(AD24),IF(ISNA(AE24),0,AE24),AD24)</f>
        <v>22</v>
      </c>
      <c r="AG24" s="32" t="e">
        <f aca="false">VLOOKUP(_xlfn.CONCAT(AE$1,"-",$A24),Results!$B:$O,13,0)</f>
        <v>#N/A</v>
      </c>
      <c r="AH24" s="37" t="str">
        <f aca="false">VLOOKUP(_xlfn.CONCAT(AE$1,"-",$A24),Results!$P:$AC,13,0)</f>
        <v>L</v>
      </c>
      <c r="AI24" s="36" t="str">
        <f aca="false">IF(ISNA(AG24),IF(ISNA(AH24),"",AH24),AG24)</f>
        <v>L</v>
      </c>
      <c r="AJ24" s="32" t="e">
        <f aca="false">VLOOKUP(_xlfn.CONCAT(AE$1,"-",$A24),Results!$B:$O,14,0)</f>
        <v>#N/A</v>
      </c>
      <c r="AK24" s="32" t="n">
        <f aca="false">VLOOKUP(_xlfn.CONCAT(AE$1,"-",$A24),Results!$P:$AC,14,0)</f>
        <v>5</v>
      </c>
      <c r="AL24" s="36" t="n">
        <f aca="false">IF(ISNA(AJ24),IF(ISNA(AK24),0,AK24),AJ24)</f>
        <v>5</v>
      </c>
      <c r="AM24" s="34" t="n">
        <f aca="false">VLOOKUP(_xlfn.CONCAT(AN$1,"-",$A24),Results!$B:$O,12,0)</f>
        <v>20</v>
      </c>
      <c r="AN24" s="32" t="e">
        <f aca="false">VLOOKUP(_xlfn.CONCAT(AN$1,"-",$A24),Results!$P:$AC,12,0)</f>
        <v>#N/A</v>
      </c>
      <c r="AO24" s="36" t="n">
        <f aca="false">IF(ISNA(AM24),IF(ISNA(AN24),0,AN24),AM24)</f>
        <v>20</v>
      </c>
      <c r="AP24" s="32" t="str">
        <f aca="false">VLOOKUP(_xlfn.CONCAT(AN$1,"-",$A24),Results!$B:$O,13,0)</f>
        <v>L</v>
      </c>
      <c r="AQ24" s="37" t="e">
        <f aca="false">VLOOKUP(_xlfn.CONCAT(AN$1,"-",$A24),Results!$P:$AC,13,0)</f>
        <v>#N/A</v>
      </c>
      <c r="AR24" s="36" t="str">
        <f aca="false">IF(ISNA(AP24),IF(ISNA(AQ24),"",AQ24),AP24)</f>
        <v>L</v>
      </c>
      <c r="AS24" s="32" t="n">
        <f aca="false">VLOOKUP(_xlfn.CONCAT(AN$1,"-",$A24),Results!$B:$O,14,0)</f>
        <v>5</v>
      </c>
      <c r="AT24" s="32" t="e">
        <f aca="false">VLOOKUP(_xlfn.CONCAT(AN$1,"-",$A24),Results!$P:$AC,14,0)</f>
        <v>#N/A</v>
      </c>
      <c r="AU24" s="36" t="n">
        <f aca="false">IF(ISNA(AS24),IF(ISNA(AT24),0,AT24),AS24)</f>
        <v>5</v>
      </c>
      <c r="AV24" s="38" t="n">
        <f aca="false">VLOOKUP($A24,Hobby!$A:$B,2,0)</f>
        <v>15</v>
      </c>
    </row>
    <row r="25" customFormat="false" ht="12.8" hidden="false" customHeight="false" outlineLevel="0" collapsed="false">
      <c r="A25" s="39" t="s">
        <v>108</v>
      </c>
      <c r="B25" s="39" t="s">
        <v>155</v>
      </c>
      <c r="C25" s="39" t="s">
        <v>156</v>
      </c>
      <c r="D25" s="39" t="s">
        <v>157</v>
      </c>
      <c r="E25" s="39" t="s">
        <v>158</v>
      </c>
      <c r="F25" s="30"/>
      <c r="G25" s="31"/>
      <c r="H25" s="29" t="n">
        <f aca="true">_xlfn.FLOOR.MATH(RAND()*100)</f>
        <v>15</v>
      </c>
      <c r="I25" s="30" t="s">
        <v>103</v>
      </c>
      <c r="J25" s="31" t="s">
        <v>84</v>
      </c>
      <c r="K25" s="31"/>
      <c r="L25" s="31"/>
      <c r="M25" s="32" t="str">
        <f aca="false">IF(OR(AND(NOT(ISBLANK(I25)),OR(I25=J25,I25=K25,I25=L25)),AND(NOT(ISBLANK(J25)),OR(J25=K25,J25=L25)),AND(NOT(ISBLANK(K25)),K25=L25)),"ERR","")</f>
        <v/>
      </c>
      <c r="N25" s="33" t="n">
        <f aca="false">IF($Z25="W",1,0)+IF($AI25="W",1,0)+IF($AR25="W",1,0)</f>
        <v>2</v>
      </c>
      <c r="O25" s="33" t="n">
        <f aca="false">IF($Z25="D",1,0)+IF($AI25="D",1,0)+IF($AR25="D",1,0)</f>
        <v>0</v>
      </c>
      <c r="P25" s="33" t="n">
        <f aca="false">IF($Z25="L",1,0)+IF($AI25="L",1,0)+IF($AR25="L",1,0)</f>
        <v>1</v>
      </c>
      <c r="Q25" s="34" t="n">
        <f aca="false">W25+AF25+AO25</f>
        <v>75</v>
      </c>
      <c r="R25" s="32" t="n">
        <f aca="false">AC25+AL25+AU25</f>
        <v>15</v>
      </c>
      <c r="S25" s="32" t="n">
        <f aca="false">IF(ISNA($AV25),0,$AV25)</f>
        <v>10</v>
      </c>
      <c r="T25" s="35" t="n">
        <f aca="false">Q25+R25+S25</f>
        <v>100</v>
      </c>
      <c r="U25" s="32" t="e">
        <f aca="false">VLOOKUP(_xlfn.CONCAT(V$1,"-",$A25),Results!$B:$O,12,0)</f>
        <v>#N/A</v>
      </c>
      <c r="V25" s="32" t="n">
        <f aca="false">VLOOKUP(_xlfn.CONCAT(V$1,"-",$A25),Results!$P:$AC,12,0)</f>
        <v>19</v>
      </c>
      <c r="W25" s="36" t="n">
        <f aca="false">IF(ISNA(U25),IF(ISNA(V25),0,V25),U25)</f>
        <v>19</v>
      </c>
      <c r="X25" s="32" t="e">
        <f aca="false">VLOOKUP(_xlfn.CONCAT(V$1,"-",$A25),Results!$B:$O,13,0)</f>
        <v>#N/A</v>
      </c>
      <c r="Y25" s="37" t="str">
        <f aca="false">VLOOKUP(_xlfn.CONCAT(V$1,"-",$A25),Results!$P:$AC,13,0)</f>
        <v>L</v>
      </c>
      <c r="Z25" s="36" t="str">
        <f aca="false">IF(ISNA(X25),IF(ISNA(Y25),"",Y25),X25)</f>
        <v>L</v>
      </c>
      <c r="AA25" s="32" t="e">
        <f aca="false">VLOOKUP(_xlfn.CONCAT(V$1,"-",$A25),Results!$B:$O,14,0)</f>
        <v>#N/A</v>
      </c>
      <c r="AB25" s="32" t="n">
        <f aca="false">VLOOKUP(_xlfn.CONCAT(V$1,"-",$A25),Results!$P:$AC,14,0)</f>
        <v>5</v>
      </c>
      <c r="AC25" s="36" t="n">
        <f aca="false">IF(ISNA(AA25),IF(ISNA(AB25),0,AB25),AA25)</f>
        <v>5</v>
      </c>
      <c r="AD25" s="34" t="e">
        <f aca="false">VLOOKUP(_xlfn.CONCAT(AE$1,"-",$A25),Results!$B:$O,12,0)</f>
        <v>#N/A</v>
      </c>
      <c r="AE25" s="32" t="n">
        <f aca="false">VLOOKUP(_xlfn.CONCAT(AE$1,"-",$A25),Results!$P:$AC,12,0)</f>
        <v>28</v>
      </c>
      <c r="AF25" s="36" t="n">
        <f aca="false">IF(ISNA(AD25),IF(ISNA(AE25),0,AE25),AD25)</f>
        <v>28</v>
      </c>
      <c r="AG25" s="32" t="e">
        <f aca="false">VLOOKUP(_xlfn.CONCAT(AE$1,"-",$A25),Results!$B:$O,13,0)</f>
        <v>#N/A</v>
      </c>
      <c r="AH25" s="37" t="str">
        <f aca="false">VLOOKUP(_xlfn.CONCAT(AE$1,"-",$A25),Results!$P:$AC,13,0)</f>
        <v>W</v>
      </c>
      <c r="AI25" s="36" t="str">
        <f aca="false">IF(ISNA(AG25),IF(ISNA(AH25),"",AH25),AG25)</f>
        <v>W</v>
      </c>
      <c r="AJ25" s="32" t="e">
        <f aca="false">VLOOKUP(_xlfn.CONCAT(AE$1,"-",$A25),Results!$B:$O,14,0)</f>
        <v>#N/A</v>
      </c>
      <c r="AK25" s="32" t="n">
        <f aca="false">VLOOKUP(_xlfn.CONCAT(AE$1,"-",$A25),Results!$P:$AC,14,0)</f>
        <v>5</v>
      </c>
      <c r="AL25" s="36" t="n">
        <f aca="false">IF(ISNA(AJ25),IF(ISNA(AK25),0,AK25),AJ25)</f>
        <v>5</v>
      </c>
      <c r="AM25" s="34" t="n">
        <f aca="false">VLOOKUP(_xlfn.CONCAT(AN$1,"-",$A25),Results!$B:$O,12,0)</f>
        <v>28</v>
      </c>
      <c r="AN25" s="32" t="e">
        <f aca="false">VLOOKUP(_xlfn.CONCAT(AN$1,"-",$A25),Results!$P:$AC,12,0)</f>
        <v>#N/A</v>
      </c>
      <c r="AO25" s="36" t="n">
        <f aca="false">IF(ISNA(AM25),IF(ISNA(AN25),0,AN25),AM25)</f>
        <v>28</v>
      </c>
      <c r="AP25" s="32" t="str">
        <f aca="false">VLOOKUP(_xlfn.CONCAT(AN$1,"-",$A25),Results!$B:$O,13,0)</f>
        <v>W</v>
      </c>
      <c r="AQ25" s="37" t="e">
        <f aca="false">VLOOKUP(_xlfn.CONCAT(AN$1,"-",$A25),Results!$P:$AC,13,0)</f>
        <v>#N/A</v>
      </c>
      <c r="AR25" s="36" t="str">
        <f aca="false">IF(ISNA(AP25),IF(ISNA(AQ25),"",AQ25),AP25)</f>
        <v>W</v>
      </c>
      <c r="AS25" s="32" t="n">
        <f aca="false">VLOOKUP(_xlfn.CONCAT(AN$1,"-",$A25),Results!$B:$O,14,0)</f>
        <v>5</v>
      </c>
      <c r="AT25" s="32" t="e">
        <f aca="false">VLOOKUP(_xlfn.CONCAT(AN$1,"-",$A25),Results!$P:$AC,14,0)</f>
        <v>#N/A</v>
      </c>
      <c r="AU25" s="36" t="n">
        <f aca="false">IF(ISNA(AS25),IF(ISNA(AT25),0,AT25),AS25)</f>
        <v>5</v>
      </c>
      <c r="AV25" s="38" t="n">
        <f aca="false">VLOOKUP($A25,Hobby!$A:$B,2,0)</f>
        <v>10</v>
      </c>
    </row>
    <row r="26" customFormat="false" ht="12.8" hidden="false" customHeight="false" outlineLevel="0" collapsed="false">
      <c r="A26" s="39" t="s">
        <v>82</v>
      </c>
      <c r="B26" s="39" t="s">
        <v>159</v>
      </c>
      <c r="C26" s="39" t="s">
        <v>160</v>
      </c>
      <c r="D26" s="39" t="s">
        <v>161</v>
      </c>
      <c r="E26" s="39" t="s">
        <v>162</v>
      </c>
      <c r="F26" s="30"/>
      <c r="G26" s="31"/>
      <c r="H26" s="29" t="n">
        <f aca="true">_xlfn.FLOOR.MATH(RAND()*100)</f>
        <v>42</v>
      </c>
      <c r="I26" s="30" t="s">
        <v>76</v>
      </c>
      <c r="J26" s="31" t="s">
        <v>150</v>
      </c>
      <c r="K26" s="31" t="s">
        <v>85</v>
      </c>
      <c r="L26" s="31"/>
      <c r="M26" s="32" t="str">
        <f aca="false">IF(OR(AND(NOT(ISBLANK(I26)),OR(I26=J26,I26=K26,I26=L26)),AND(NOT(ISBLANK(J26)),OR(J26=K26,J26=L26)),AND(NOT(ISBLANK(K26)),K26=L26)),"ERR","")</f>
        <v/>
      </c>
      <c r="N26" s="33" t="n">
        <f aca="false">IF($Z26="W",1,0)+IF($AI26="W",1,0)+IF($AR26="W",1,0)</f>
        <v>1</v>
      </c>
      <c r="O26" s="33" t="n">
        <f aca="false">IF($Z26="D",1,0)+IF($AI26="D",1,0)+IF($AR26="D",1,0)</f>
        <v>0</v>
      </c>
      <c r="P26" s="33" t="n">
        <f aca="false">IF($Z26="L",1,0)+IF($AI26="L",1,0)+IF($AR26="L",1,0)</f>
        <v>2</v>
      </c>
      <c r="Q26" s="34" t="n">
        <f aca="false">W26+AF26+AO26</f>
        <v>54</v>
      </c>
      <c r="R26" s="32" t="n">
        <f aca="false">AC26+AL26+AU26</f>
        <v>15</v>
      </c>
      <c r="S26" s="32" t="n">
        <f aca="false">IF(ISNA($AV26),0,$AV26)</f>
        <v>29</v>
      </c>
      <c r="T26" s="35" t="n">
        <f aca="false">Q26+R26+S26</f>
        <v>98</v>
      </c>
      <c r="U26" s="32" t="n">
        <f aca="false">VLOOKUP(_xlfn.CONCAT(V$1,"-",$A26),Results!$B:$O,12,0)</f>
        <v>15</v>
      </c>
      <c r="V26" s="32" t="e">
        <f aca="false">VLOOKUP(_xlfn.CONCAT(V$1,"-",$A26),Results!$P:$AC,12,0)</f>
        <v>#N/A</v>
      </c>
      <c r="W26" s="36" t="n">
        <f aca="false">IF(ISNA(U26),IF(ISNA(V26),0,V26),U26)</f>
        <v>15</v>
      </c>
      <c r="X26" s="32" t="str">
        <f aca="false">VLOOKUP(_xlfn.CONCAT(V$1,"-",$A26),Results!$B:$O,13,0)</f>
        <v>L</v>
      </c>
      <c r="Y26" s="37" t="e">
        <f aca="false">VLOOKUP(_xlfn.CONCAT(V$1,"-",$A26),Results!$P:$AC,13,0)</f>
        <v>#N/A</v>
      </c>
      <c r="Z26" s="36" t="str">
        <f aca="false">IF(ISNA(X26),IF(ISNA(Y26),"",Y26),X26)</f>
        <v>L</v>
      </c>
      <c r="AA26" s="32" t="n">
        <f aca="false">VLOOKUP(_xlfn.CONCAT(V$1,"-",$A26),Results!$B:$O,14,0)</f>
        <v>5</v>
      </c>
      <c r="AB26" s="32" t="e">
        <f aca="false">VLOOKUP(_xlfn.CONCAT(V$1,"-",$A26),Results!$P:$AC,14,0)</f>
        <v>#N/A</v>
      </c>
      <c r="AC26" s="36" t="n">
        <f aca="false">IF(ISNA(AA26),IF(ISNA(AB26),0,AB26),AA26)</f>
        <v>5</v>
      </c>
      <c r="AD26" s="34" t="n">
        <f aca="false">VLOOKUP(_xlfn.CONCAT(AE$1,"-",$A26),Results!$B:$O,12,0)</f>
        <v>30</v>
      </c>
      <c r="AE26" s="32" t="e">
        <f aca="false">VLOOKUP(_xlfn.CONCAT(AE$1,"-",$A26),Results!$P:$AC,12,0)</f>
        <v>#N/A</v>
      </c>
      <c r="AF26" s="36" t="n">
        <f aca="false">IF(ISNA(AD26),IF(ISNA(AE26),0,AE26),AD26)</f>
        <v>30</v>
      </c>
      <c r="AG26" s="32" t="str">
        <f aca="false">VLOOKUP(_xlfn.CONCAT(AE$1,"-",$A26),Results!$B:$O,13,0)</f>
        <v>W</v>
      </c>
      <c r="AH26" s="37" t="e">
        <f aca="false">VLOOKUP(_xlfn.CONCAT(AE$1,"-",$A26),Results!$P:$AC,13,0)</f>
        <v>#N/A</v>
      </c>
      <c r="AI26" s="36" t="str">
        <f aca="false">IF(ISNA(AG26),IF(ISNA(AH26),"",AH26),AG26)</f>
        <v>W</v>
      </c>
      <c r="AJ26" s="32" t="n">
        <f aca="false">VLOOKUP(_xlfn.CONCAT(AE$1,"-",$A26),Results!$B:$O,14,0)</f>
        <v>5</v>
      </c>
      <c r="AK26" s="32" t="e">
        <f aca="false">VLOOKUP(_xlfn.CONCAT(AE$1,"-",$A26),Results!$P:$AC,14,0)</f>
        <v>#N/A</v>
      </c>
      <c r="AL26" s="36" t="n">
        <f aca="false">IF(ISNA(AJ26),IF(ISNA(AK26),0,AK26),AJ26)</f>
        <v>5</v>
      </c>
      <c r="AM26" s="34" t="n">
        <f aca="false">VLOOKUP(_xlfn.CONCAT(AN$1,"-",$A26),Results!$B:$O,12,0)</f>
        <v>9</v>
      </c>
      <c r="AN26" s="32" t="e">
        <f aca="false">VLOOKUP(_xlfn.CONCAT(AN$1,"-",$A26),Results!$P:$AC,12,0)</f>
        <v>#N/A</v>
      </c>
      <c r="AO26" s="36" t="n">
        <f aca="false">IF(ISNA(AM26),IF(ISNA(AN26),0,AN26),AM26)</f>
        <v>9</v>
      </c>
      <c r="AP26" s="32" t="str">
        <f aca="false">VLOOKUP(_xlfn.CONCAT(AN$1,"-",$A26),Results!$B:$O,13,0)</f>
        <v>L</v>
      </c>
      <c r="AQ26" s="37" t="e">
        <f aca="false">VLOOKUP(_xlfn.CONCAT(AN$1,"-",$A26),Results!$P:$AC,13,0)</f>
        <v>#N/A</v>
      </c>
      <c r="AR26" s="36" t="str">
        <f aca="false">IF(ISNA(AP26),IF(ISNA(AQ26),"",AQ26),AP26)</f>
        <v>L</v>
      </c>
      <c r="AS26" s="32" t="n">
        <f aca="false">VLOOKUP(_xlfn.CONCAT(AN$1,"-",$A26),Results!$B:$O,14,0)</f>
        <v>5</v>
      </c>
      <c r="AT26" s="32" t="e">
        <f aca="false">VLOOKUP(_xlfn.CONCAT(AN$1,"-",$A26),Results!$P:$AC,14,0)</f>
        <v>#N/A</v>
      </c>
      <c r="AU26" s="36" t="n">
        <f aca="false">IF(ISNA(AS26),IF(ISNA(AT26),0,AT26),AS26)</f>
        <v>5</v>
      </c>
      <c r="AV26" s="38" t="n">
        <f aca="false">VLOOKUP($A26,Hobby!$A:$B,2,0)</f>
        <v>29</v>
      </c>
    </row>
    <row r="27" customFormat="false" ht="12.8" hidden="false" customHeight="false" outlineLevel="0" collapsed="false">
      <c r="A27" s="39" t="s">
        <v>52</v>
      </c>
      <c r="B27" s="39" t="s">
        <v>163</v>
      </c>
      <c r="C27" s="39" t="s">
        <v>164</v>
      </c>
      <c r="D27" s="39" t="s">
        <v>165</v>
      </c>
      <c r="E27" s="39" t="s">
        <v>166</v>
      </c>
      <c r="F27" s="30"/>
      <c r="G27" s="31"/>
      <c r="H27" s="29" t="n">
        <f aca="true">_xlfn.FLOOR.MATH(RAND()*100)</f>
        <v>51</v>
      </c>
      <c r="I27" s="30" t="s">
        <v>47</v>
      </c>
      <c r="J27" s="31" t="s">
        <v>36</v>
      </c>
      <c r="K27" s="31"/>
      <c r="L27" s="31"/>
      <c r="M27" s="32" t="str">
        <f aca="false">IF(OR(AND(NOT(ISBLANK(I27)),OR(I27=J27,I27=K27,I27=L27)),AND(NOT(ISBLANK(J27)),OR(J27=K27,J27=L27)),AND(NOT(ISBLANK(K27)),K27=L27)),"ERR","")</f>
        <v/>
      </c>
      <c r="N27" s="33" t="n">
        <f aca="false">IF($Z27="W",1,0)+IF($AI27="W",1,0)+IF($AR27="W",1,0)</f>
        <v>1</v>
      </c>
      <c r="O27" s="33" t="n">
        <f aca="false">IF($Z27="D",1,0)+IF($AI27="D",1,0)+IF($AR27="D",1,0)</f>
        <v>0</v>
      </c>
      <c r="P27" s="33" t="n">
        <f aca="false">IF($Z27="L",1,0)+IF($AI27="L",1,0)+IF($AR27="L",1,0)</f>
        <v>2</v>
      </c>
      <c r="Q27" s="34" t="n">
        <f aca="false">W27+AF27+AO27</f>
        <v>79</v>
      </c>
      <c r="R27" s="32" t="n">
        <f aca="false">AC27+AL27+AU27</f>
        <v>15</v>
      </c>
      <c r="S27" s="32" t="n">
        <f aca="false">IF(ISNA($AV27),0,$AV27)</f>
        <v>4</v>
      </c>
      <c r="T27" s="35" t="n">
        <f aca="false">Q27+R27+S27</f>
        <v>98</v>
      </c>
      <c r="U27" s="32" t="n">
        <f aca="false">VLOOKUP(_xlfn.CONCAT(V$1,"-",$A27),Results!$B:$O,12,0)</f>
        <v>20</v>
      </c>
      <c r="V27" s="32" t="e">
        <f aca="false">VLOOKUP(_xlfn.CONCAT(V$1,"-",$A27),Results!$P:$AC,12,0)</f>
        <v>#N/A</v>
      </c>
      <c r="W27" s="36" t="n">
        <f aca="false">IF(ISNA(U27),IF(ISNA(V27),0,V27),U27)</f>
        <v>20</v>
      </c>
      <c r="X27" s="32" t="str">
        <f aca="false">VLOOKUP(_xlfn.CONCAT(V$1,"-",$A27),Results!$B:$O,13,0)</f>
        <v>L</v>
      </c>
      <c r="Y27" s="37" t="e">
        <f aca="false">VLOOKUP(_xlfn.CONCAT(V$1,"-",$A27),Results!$P:$AC,13,0)</f>
        <v>#N/A</v>
      </c>
      <c r="Z27" s="36" t="str">
        <f aca="false">IF(ISNA(X27),IF(ISNA(Y27),"",Y27),X27)</f>
        <v>L</v>
      </c>
      <c r="AA27" s="32" t="n">
        <f aca="false">VLOOKUP(_xlfn.CONCAT(V$1,"-",$A27),Results!$B:$O,14,0)</f>
        <v>5</v>
      </c>
      <c r="AB27" s="32" t="e">
        <f aca="false">VLOOKUP(_xlfn.CONCAT(V$1,"-",$A27),Results!$P:$AC,14,0)</f>
        <v>#N/A</v>
      </c>
      <c r="AC27" s="36" t="n">
        <f aca="false">IF(ISNA(AA27),IF(ISNA(AB27),0,AB27),AA27)</f>
        <v>5</v>
      </c>
      <c r="AD27" s="34" t="n">
        <f aca="false">VLOOKUP(_xlfn.CONCAT(AE$1,"-",$A27),Results!$B:$O,12,0)</f>
        <v>37</v>
      </c>
      <c r="AE27" s="32" t="e">
        <f aca="false">VLOOKUP(_xlfn.CONCAT(AE$1,"-",$A27),Results!$P:$AC,12,0)</f>
        <v>#N/A</v>
      </c>
      <c r="AF27" s="36" t="n">
        <f aca="false">IF(ISNA(AD27),IF(ISNA(AE27),0,AE27),AD27)</f>
        <v>37</v>
      </c>
      <c r="AG27" s="32" t="str">
        <f aca="false">VLOOKUP(_xlfn.CONCAT(AE$1,"-",$A27),Results!$B:$O,13,0)</f>
        <v>W</v>
      </c>
      <c r="AH27" s="37" t="e">
        <f aca="false">VLOOKUP(_xlfn.CONCAT(AE$1,"-",$A27),Results!$P:$AC,13,0)</f>
        <v>#N/A</v>
      </c>
      <c r="AI27" s="36" t="str">
        <f aca="false">IF(ISNA(AG27),IF(ISNA(AH27),"",AH27),AG27)</f>
        <v>W</v>
      </c>
      <c r="AJ27" s="32" t="n">
        <f aca="false">VLOOKUP(_xlfn.CONCAT(AE$1,"-",$A27),Results!$B:$O,14,0)</f>
        <v>5</v>
      </c>
      <c r="AK27" s="32" t="e">
        <f aca="false">VLOOKUP(_xlfn.CONCAT(AE$1,"-",$A27),Results!$P:$AC,14,0)</f>
        <v>#N/A</v>
      </c>
      <c r="AL27" s="36" t="n">
        <f aca="false">IF(ISNA(AJ27),IF(ISNA(AK27),0,AK27),AJ27)</f>
        <v>5</v>
      </c>
      <c r="AM27" s="34" t="e">
        <f aca="false">VLOOKUP(_xlfn.CONCAT(AN$1,"-",$A27),Results!$B:$O,12,0)</f>
        <v>#N/A</v>
      </c>
      <c r="AN27" s="32" t="n">
        <f aca="false">VLOOKUP(_xlfn.CONCAT(AN$1,"-",$A27),Results!$P:$AC,12,0)</f>
        <v>22</v>
      </c>
      <c r="AO27" s="36" t="n">
        <f aca="false">IF(ISNA(AM27),IF(ISNA(AN27),0,AN27),AM27)</f>
        <v>22</v>
      </c>
      <c r="AP27" s="32" t="e">
        <f aca="false">VLOOKUP(_xlfn.CONCAT(AN$1,"-",$A27),Results!$B:$O,13,0)</f>
        <v>#N/A</v>
      </c>
      <c r="AQ27" s="37" t="str">
        <f aca="false">VLOOKUP(_xlfn.CONCAT(AN$1,"-",$A27),Results!$P:$AC,13,0)</f>
        <v>L</v>
      </c>
      <c r="AR27" s="36" t="str">
        <f aca="false">IF(ISNA(AP27),IF(ISNA(AQ27),"",AQ27),AP27)</f>
        <v>L</v>
      </c>
      <c r="AS27" s="32" t="e">
        <f aca="false">VLOOKUP(_xlfn.CONCAT(AN$1,"-",$A27),Results!$B:$O,14,0)</f>
        <v>#N/A</v>
      </c>
      <c r="AT27" s="32" t="n">
        <f aca="false">VLOOKUP(_xlfn.CONCAT(AN$1,"-",$A27),Results!$P:$AC,14,0)</f>
        <v>5</v>
      </c>
      <c r="AU27" s="36" t="n">
        <f aca="false">IF(ISNA(AS27),IF(ISNA(AT27),0,AT27),AS27)</f>
        <v>5</v>
      </c>
      <c r="AV27" s="38" t="n">
        <f aca="false">VLOOKUP($A27,Hobby!$A:$B,2,0)</f>
        <v>4</v>
      </c>
    </row>
    <row r="28" customFormat="false" ht="12.8" hidden="false" customHeight="false" outlineLevel="0" collapsed="false">
      <c r="A28" s="26" t="s">
        <v>119</v>
      </c>
      <c r="B28" s="26" t="s">
        <v>167</v>
      </c>
      <c r="C28" s="26" t="s">
        <v>168</v>
      </c>
      <c r="D28" s="26" t="s">
        <v>169</v>
      </c>
      <c r="E28" s="26" t="s">
        <v>170</v>
      </c>
      <c r="F28" s="27" t="s">
        <v>171</v>
      </c>
      <c r="G28" s="28"/>
      <c r="H28" s="29" t="n">
        <f aca="true">_xlfn.FLOOR.MATH(RAND()*100)</f>
        <v>5</v>
      </c>
      <c r="I28" s="30" t="s">
        <v>90</v>
      </c>
      <c r="J28" s="31" t="s">
        <v>172</v>
      </c>
      <c r="K28" s="31"/>
      <c r="L28" s="31"/>
      <c r="M28" s="32" t="str">
        <f aca="false">IF(OR(AND(NOT(ISBLANK(I28)),OR(I28=J28,I28=K28,I28=L28)),AND(NOT(ISBLANK(J28)),OR(J28=K28,J28=L28)),AND(NOT(ISBLANK(K28)),K28=L28)),"ERR","")</f>
        <v/>
      </c>
      <c r="N28" s="33" t="n">
        <f aca="false">IF($Z28="W",1,0)+IF($AI28="W",1,0)+IF($AR28="W",1,0)</f>
        <v>1</v>
      </c>
      <c r="O28" s="33" t="n">
        <f aca="false">IF($Z28="D",1,0)+IF($AI28="D",1,0)+IF($AR28="D",1,0)</f>
        <v>0</v>
      </c>
      <c r="P28" s="33" t="n">
        <f aca="false">IF($Z28="L",1,0)+IF($AI28="L",1,0)+IF($AR28="L",1,0)</f>
        <v>2</v>
      </c>
      <c r="Q28" s="34" t="n">
        <f aca="false">W28+AF28+AO28</f>
        <v>74</v>
      </c>
      <c r="R28" s="32" t="n">
        <f aca="false">AC28+AL28+AU28</f>
        <v>15</v>
      </c>
      <c r="S28" s="32" t="n">
        <f aca="false">IF(ISNA($AV28),0,$AV28)</f>
        <v>4</v>
      </c>
      <c r="T28" s="35" t="n">
        <f aca="false">Q28+R28+S28</f>
        <v>93</v>
      </c>
      <c r="U28" s="32" t="e">
        <f aca="false">VLOOKUP(_xlfn.CONCAT(V$1,"-",$A28),Results!$B:$O,12,0)</f>
        <v>#N/A</v>
      </c>
      <c r="V28" s="32" t="n">
        <f aca="false">VLOOKUP(_xlfn.CONCAT(V$1,"-",$A28),Results!$P:$AC,12,0)</f>
        <v>27</v>
      </c>
      <c r="W28" s="36" t="n">
        <f aca="false">IF(ISNA(U28),IF(ISNA(V28),0,V28),U28)</f>
        <v>27</v>
      </c>
      <c r="X28" s="32" t="e">
        <f aca="false">VLOOKUP(_xlfn.CONCAT(V$1,"-",$A28),Results!$B:$O,13,0)</f>
        <v>#N/A</v>
      </c>
      <c r="Y28" s="37" t="str">
        <f aca="false">VLOOKUP(_xlfn.CONCAT(V$1,"-",$A28),Results!$P:$AC,13,0)</f>
        <v>L</v>
      </c>
      <c r="Z28" s="36" t="str">
        <f aca="false">IF(ISNA(X28),IF(ISNA(Y28),"",Y28),X28)</f>
        <v>L</v>
      </c>
      <c r="AA28" s="32" t="e">
        <f aca="false">VLOOKUP(_xlfn.CONCAT(V$1,"-",$A28),Results!$B:$O,14,0)</f>
        <v>#N/A</v>
      </c>
      <c r="AB28" s="32" t="n">
        <f aca="false">VLOOKUP(_xlfn.CONCAT(V$1,"-",$A28),Results!$P:$AC,14,0)</f>
        <v>5</v>
      </c>
      <c r="AC28" s="36" t="n">
        <f aca="false">IF(ISNA(AA28),IF(ISNA(AB28),0,AB28),AA28)</f>
        <v>5</v>
      </c>
      <c r="AD28" s="34" t="e">
        <f aca="false">VLOOKUP(_xlfn.CONCAT(AE$1,"-",$A28),Results!$B:$O,12,0)</f>
        <v>#N/A</v>
      </c>
      <c r="AE28" s="32" t="n">
        <f aca="false">VLOOKUP(_xlfn.CONCAT(AE$1,"-",$A28),Results!$P:$AC,12,0)</f>
        <v>26</v>
      </c>
      <c r="AF28" s="36" t="n">
        <f aca="false">IF(ISNA(AD28),IF(ISNA(AE28),0,AE28),AD28)</f>
        <v>26</v>
      </c>
      <c r="AG28" s="32" t="e">
        <f aca="false">VLOOKUP(_xlfn.CONCAT(AE$1,"-",$A28),Results!$B:$O,13,0)</f>
        <v>#N/A</v>
      </c>
      <c r="AH28" s="37" t="str">
        <f aca="false">VLOOKUP(_xlfn.CONCAT(AE$1,"-",$A28),Results!$P:$AC,13,0)</f>
        <v>W</v>
      </c>
      <c r="AI28" s="36" t="str">
        <f aca="false">IF(ISNA(AG28),IF(ISNA(AH28),"",AH28),AG28)</f>
        <v>W</v>
      </c>
      <c r="AJ28" s="32" t="e">
        <f aca="false">VLOOKUP(_xlfn.CONCAT(AE$1,"-",$A28),Results!$B:$O,14,0)</f>
        <v>#N/A</v>
      </c>
      <c r="AK28" s="32" t="n">
        <f aca="false">VLOOKUP(_xlfn.CONCAT(AE$1,"-",$A28),Results!$P:$AC,14,0)</f>
        <v>5</v>
      </c>
      <c r="AL28" s="36" t="n">
        <f aca="false">IF(ISNA(AJ28),IF(ISNA(AK28),0,AK28),AJ28)</f>
        <v>5</v>
      </c>
      <c r="AM28" s="34" t="e">
        <f aca="false">VLOOKUP(_xlfn.CONCAT(AN$1,"-",$A28),Results!$B:$O,12,0)</f>
        <v>#N/A</v>
      </c>
      <c r="AN28" s="32" t="n">
        <f aca="false">VLOOKUP(_xlfn.CONCAT(AN$1,"-",$A28),Results!$P:$AC,12,0)</f>
        <v>21</v>
      </c>
      <c r="AO28" s="36" t="n">
        <f aca="false">IF(ISNA(AM28),IF(ISNA(AN28),0,AN28),AM28)</f>
        <v>21</v>
      </c>
      <c r="AP28" s="32" t="e">
        <f aca="false">VLOOKUP(_xlfn.CONCAT(AN$1,"-",$A28),Results!$B:$O,13,0)</f>
        <v>#N/A</v>
      </c>
      <c r="AQ28" s="37" t="str">
        <f aca="false">VLOOKUP(_xlfn.CONCAT(AN$1,"-",$A28),Results!$P:$AC,13,0)</f>
        <v>L</v>
      </c>
      <c r="AR28" s="36" t="str">
        <f aca="false">IF(ISNA(AP28),IF(ISNA(AQ28),"",AQ28),AP28)</f>
        <v>L</v>
      </c>
      <c r="AS28" s="32" t="e">
        <f aca="false">VLOOKUP(_xlfn.CONCAT(AN$1,"-",$A28),Results!$B:$O,14,0)</f>
        <v>#N/A</v>
      </c>
      <c r="AT28" s="32" t="n">
        <f aca="false">VLOOKUP(_xlfn.CONCAT(AN$1,"-",$A28),Results!$P:$AC,14,0)</f>
        <v>5</v>
      </c>
      <c r="AU28" s="36" t="n">
        <f aca="false">IF(ISNA(AS28),IF(ISNA(AT28),0,AT28),AS28)</f>
        <v>5</v>
      </c>
      <c r="AV28" s="38" t="n">
        <f aca="false">VLOOKUP($A28,Hobby!$A:$B,2,0)</f>
        <v>4</v>
      </c>
    </row>
    <row r="29" customFormat="false" ht="12.8" hidden="false" customHeight="false" outlineLevel="0" collapsed="false">
      <c r="A29" s="39" t="s">
        <v>150</v>
      </c>
      <c r="B29" s="39" t="s">
        <v>173</v>
      </c>
      <c r="C29" s="39" t="s">
        <v>174</v>
      </c>
      <c r="D29" s="39" t="s">
        <v>175</v>
      </c>
      <c r="E29" s="39" t="s">
        <v>176</v>
      </c>
      <c r="F29" s="30"/>
      <c r="G29" s="31"/>
      <c r="H29" s="29" t="n">
        <f aca="true">_xlfn.FLOOR.MATH(RAND()*100)</f>
        <v>91</v>
      </c>
      <c r="I29" s="30" t="s">
        <v>97</v>
      </c>
      <c r="J29" s="31" t="s">
        <v>82</v>
      </c>
      <c r="K29" s="31"/>
      <c r="L29" s="31"/>
      <c r="M29" s="32" t="str">
        <f aca="false">IF(OR(AND(NOT(ISBLANK(I29)),OR(I29=J29,I29=K29,I29=L29)),AND(NOT(ISBLANK(J29)),OR(J29=K29,J29=L29)),AND(NOT(ISBLANK(K29)),K29=L29)),"ERR","")</f>
        <v/>
      </c>
      <c r="N29" s="33" t="n">
        <f aca="false">IF($Z29="W",1,0)+IF($AI29="W",1,0)+IF($AR29="W",1,0)</f>
        <v>0</v>
      </c>
      <c r="O29" s="33" t="n">
        <f aca="false">IF($Z29="D",1,0)+IF($AI29="D",1,0)+IF($AR29="D",1,0)</f>
        <v>0</v>
      </c>
      <c r="P29" s="33" t="n">
        <f aca="false">IF($Z29="L",1,0)+IF($AI29="L",1,0)+IF($AR29="L",1,0)</f>
        <v>3</v>
      </c>
      <c r="Q29" s="34" t="n">
        <f aca="false">W29+AF29+AO29</f>
        <v>46</v>
      </c>
      <c r="R29" s="32" t="n">
        <f aca="false">AC29+AL29+AU29</f>
        <v>15</v>
      </c>
      <c r="S29" s="32" t="n">
        <f aca="false">IF(ISNA($AV29),0,$AV29)</f>
        <v>31</v>
      </c>
      <c r="T29" s="35" t="n">
        <f aca="false">Q29+R29+S29</f>
        <v>92</v>
      </c>
      <c r="U29" s="32" t="e">
        <f aca="false">VLOOKUP(_xlfn.CONCAT(V$1,"-",$A29),Results!$B:$O,12,0)</f>
        <v>#N/A</v>
      </c>
      <c r="V29" s="32" t="n">
        <f aca="false">VLOOKUP(_xlfn.CONCAT(V$1,"-",$A29),Results!$P:$AC,12,0)</f>
        <v>14</v>
      </c>
      <c r="W29" s="36" t="n">
        <f aca="false">IF(ISNA(U29),IF(ISNA(V29),0,V29),U29)</f>
        <v>14</v>
      </c>
      <c r="X29" s="32" t="e">
        <f aca="false">VLOOKUP(_xlfn.CONCAT(V$1,"-",$A29),Results!$B:$O,13,0)</f>
        <v>#N/A</v>
      </c>
      <c r="Y29" s="37" t="str">
        <f aca="false">VLOOKUP(_xlfn.CONCAT(V$1,"-",$A29),Results!$P:$AC,13,0)</f>
        <v>L</v>
      </c>
      <c r="Z29" s="36" t="str">
        <f aca="false">IF(ISNA(X29),IF(ISNA(Y29),"",Y29),X29)</f>
        <v>L</v>
      </c>
      <c r="AA29" s="32" t="e">
        <f aca="false">VLOOKUP(_xlfn.CONCAT(V$1,"-",$A29),Results!$B:$O,14,0)</f>
        <v>#N/A</v>
      </c>
      <c r="AB29" s="32" t="n">
        <f aca="false">VLOOKUP(_xlfn.CONCAT(V$1,"-",$A29),Results!$P:$AC,14,0)</f>
        <v>5</v>
      </c>
      <c r="AC29" s="36" t="n">
        <f aca="false">IF(ISNA(AA29),IF(ISNA(AB29),0,AB29),AA29)</f>
        <v>5</v>
      </c>
      <c r="AD29" s="34" t="e">
        <f aca="false">VLOOKUP(_xlfn.CONCAT(AE$1,"-",$A29),Results!$B:$O,12,0)</f>
        <v>#N/A</v>
      </c>
      <c r="AE29" s="32" t="n">
        <f aca="false">VLOOKUP(_xlfn.CONCAT(AE$1,"-",$A29),Results!$P:$AC,12,0)</f>
        <v>7</v>
      </c>
      <c r="AF29" s="36" t="n">
        <f aca="false">IF(ISNA(AD29),IF(ISNA(AE29),0,AE29),AD29)</f>
        <v>7</v>
      </c>
      <c r="AG29" s="32" t="e">
        <f aca="false">VLOOKUP(_xlfn.CONCAT(AE$1,"-",$A29),Results!$B:$O,13,0)</f>
        <v>#N/A</v>
      </c>
      <c r="AH29" s="37" t="str">
        <f aca="false">VLOOKUP(_xlfn.CONCAT(AE$1,"-",$A29),Results!$P:$AC,13,0)</f>
        <v>L</v>
      </c>
      <c r="AI29" s="36" t="str">
        <f aca="false">IF(ISNA(AG29),IF(ISNA(AH29),"",AH29),AG29)</f>
        <v>L</v>
      </c>
      <c r="AJ29" s="32" t="e">
        <f aca="false">VLOOKUP(_xlfn.CONCAT(AE$1,"-",$A29),Results!$B:$O,14,0)</f>
        <v>#N/A</v>
      </c>
      <c r="AK29" s="32" t="n">
        <f aca="false">VLOOKUP(_xlfn.CONCAT(AE$1,"-",$A29),Results!$P:$AC,14,0)</f>
        <v>5</v>
      </c>
      <c r="AL29" s="36" t="n">
        <f aca="false">IF(ISNA(AJ29),IF(ISNA(AK29),0,AK29),AJ29)</f>
        <v>5</v>
      </c>
      <c r="AM29" s="34" t="e">
        <f aca="false">VLOOKUP(_xlfn.CONCAT(AN$1,"-",$A29),Results!$B:$O,12,0)</f>
        <v>#N/A</v>
      </c>
      <c r="AN29" s="32" t="n">
        <f aca="false">VLOOKUP(_xlfn.CONCAT(AN$1,"-",$A29),Results!$P:$AC,12,0)</f>
        <v>25</v>
      </c>
      <c r="AO29" s="36" t="n">
        <f aca="false">IF(ISNA(AM29),IF(ISNA(AN29),0,AN29),AM29)</f>
        <v>25</v>
      </c>
      <c r="AP29" s="32" t="e">
        <f aca="false">VLOOKUP(_xlfn.CONCAT(AN$1,"-",$A29),Results!$B:$O,13,0)</f>
        <v>#N/A</v>
      </c>
      <c r="AQ29" s="37" t="str">
        <f aca="false">VLOOKUP(_xlfn.CONCAT(AN$1,"-",$A29),Results!$P:$AC,13,0)</f>
        <v>L</v>
      </c>
      <c r="AR29" s="36" t="str">
        <f aca="false">IF(ISNA(AP29),IF(ISNA(AQ29),"",AQ29),AP29)</f>
        <v>L</v>
      </c>
      <c r="AS29" s="32" t="e">
        <f aca="false">VLOOKUP(_xlfn.CONCAT(AN$1,"-",$A29),Results!$B:$O,14,0)</f>
        <v>#N/A</v>
      </c>
      <c r="AT29" s="32" t="n">
        <f aca="false">VLOOKUP(_xlfn.CONCAT(AN$1,"-",$A29),Results!$P:$AC,14,0)</f>
        <v>5</v>
      </c>
      <c r="AU29" s="36" t="n">
        <f aca="false">IF(ISNA(AS29),IF(ISNA(AT29),0,AT29),AS29)</f>
        <v>5</v>
      </c>
      <c r="AV29" s="38" t="n">
        <f aca="false">VLOOKUP($A29,Hobby!$A:$B,2,0)</f>
        <v>31</v>
      </c>
    </row>
    <row r="30" customFormat="false" ht="12.8" hidden="false" customHeight="false" outlineLevel="0" collapsed="false">
      <c r="A30" s="39" t="s">
        <v>83</v>
      </c>
      <c r="B30" s="39" t="s">
        <v>177</v>
      </c>
      <c r="C30" s="39" t="s">
        <v>178</v>
      </c>
      <c r="D30" s="39" t="s">
        <v>179</v>
      </c>
      <c r="E30" s="39" t="s">
        <v>180</v>
      </c>
      <c r="F30" s="30"/>
      <c r="G30" s="31"/>
      <c r="H30" s="29" t="n">
        <f aca="true">_xlfn.FLOOR.MATH(RAND()*100)</f>
        <v>0</v>
      </c>
      <c r="I30" s="30" t="s">
        <v>38</v>
      </c>
      <c r="J30" s="31" t="s">
        <v>76</v>
      </c>
      <c r="K30" s="31" t="s">
        <v>114</v>
      </c>
      <c r="L30" s="31"/>
      <c r="M30" s="32" t="str">
        <f aca="false">IF(OR(AND(NOT(ISBLANK(I30)),OR(I30=J30,I30=K30,I30=L30)),AND(NOT(ISBLANK(J30)),OR(J30=K30,J30=L30)),AND(NOT(ISBLANK(K30)),K30=L30)),"ERR","")</f>
        <v/>
      </c>
      <c r="N30" s="33" t="n">
        <f aca="false">IF($Z30="W",1,0)+IF($AI30="W",1,0)+IF($AR30="W",1,0)</f>
        <v>1</v>
      </c>
      <c r="O30" s="33" t="n">
        <f aca="false">IF($Z30="D",1,0)+IF($AI30="D",1,0)+IF($AR30="D",1,0)</f>
        <v>0</v>
      </c>
      <c r="P30" s="33" t="n">
        <f aca="false">IF($Z30="L",1,0)+IF($AI30="L",1,0)+IF($AR30="L",1,0)</f>
        <v>2</v>
      </c>
      <c r="Q30" s="34" t="n">
        <f aca="false">W30+AF30+AO30</f>
        <v>59</v>
      </c>
      <c r="R30" s="32" t="n">
        <f aca="false">AC30+AL30+AU30</f>
        <v>15</v>
      </c>
      <c r="S30" s="32" t="n">
        <f aca="false">IF(ISNA($AV30),0,$AV30)</f>
        <v>15</v>
      </c>
      <c r="T30" s="35" t="n">
        <f aca="false">Q30+R30+S30</f>
        <v>89</v>
      </c>
      <c r="U30" s="32" t="e">
        <f aca="false">VLOOKUP(_xlfn.CONCAT(V$1,"-",$A30),Results!$B:$O,12,0)</f>
        <v>#N/A</v>
      </c>
      <c r="V30" s="32" t="n">
        <f aca="false">VLOOKUP(_xlfn.CONCAT(V$1,"-",$A30),Results!$P:$AC,12,0)</f>
        <v>27</v>
      </c>
      <c r="W30" s="36" t="n">
        <f aca="false">IF(ISNA(U30),IF(ISNA(V30),0,V30),U30)</f>
        <v>27</v>
      </c>
      <c r="X30" s="32" t="e">
        <f aca="false">VLOOKUP(_xlfn.CONCAT(V$1,"-",$A30),Results!$B:$O,13,0)</f>
        <v>#N/A</v>
      </c>
      <c r="Y30" s="37" t="str">
        <f aca="false">VLOOKUP(_xlfn.CONCAT(V$1,"-",$A30),Results!$P:$AC,13,0)</f>
        <v>L</v>
      </c>
      <c r="Z30" s="36" t="str">
        <f aca="false">IF(ISNA(X30),IF(ISNA(Y30),"",Y30),X30)</f>
        <v>L</v>
      </c>
      <c r="AA30" s="32" t="e">
        <f aca="false">VLOOKUP(_xlfn.CONCAT(V$1,"-",$A30),Results!$B:$O,14,0)</f>
        <v>#N/A</v>
      </c>
      <c r="AB30" s="32" t="n">
        <f aca="false">VLOOKUP(_xlfn.CONCAT(V$1,"-",$A30),Results!$P:$AC,14,0)</f>
        <v>5</v>
      </c>
      <c r="AC30" s="36" t="n">
        <f aca="false">IF(ISNA(AA30),IF(ISNA(AB30),0,AB30),AA30)</f>
        <v>5</v>
      </c>
      <c r="AD30" s="34" t="n">
        <f aca="false">VLOOKUP(_xlfn.CONCAT(AE$1,"-",$A30),Results!$B:$O,12,0)</f>
        <v>14</v>
      </c>
      <c r="AE30" s="32" t="e">
        <f aca="false">VLOOKUP(_xlfn.CONCAT(AE$1,"-",$A30),Results!$P:$AC,12,0)</f>
        <v>#N/A</v>
      </c>
      <c r="AF30" s="36" t="n">
        <f aca="false">IF(ISNA(AD30),IF(ISNA(AE30),0,AE30),AD30)</f>
        <v>14</v>
      </c>
      <c r="AG30" s="32" t="str">
        <f aca="false">VLOOKUP(_xlfn.CONCAT(AE$1,"-",$A30),Results!$B:$O,13,0)</f>
        <v>W</v>
      </c>
      <c r="AH30" s="37" t="e">
        <f aca="false">VLOOKUP(_xlfn.CONCAT(AE$1,"-",$A30),Results!$P:$AC,13,0)</f>
        <v>#N/A</v>
      </c>
      <c r="AI30" s="36" t="str">
        <f aca="false">IF(ISNA(AG30),IF(ISNA(AH30),"",AH30),AG30)</f>
        <v>W</v>
      </c>
      <c r="AJ30" s="32" t="n">
        <f aca="false">VLOOKUP(_xlfn.CONCAT(AE$1,"-",$A30),Results!$B:$O,14,0)</f>
        <v>5</v>
      </c>
      <c r="AK30" s="32" t="e">
        <f aca="false">VLOOKUP(_xlfn.CONCAT(AE$1,"-",$A30),Results!$P:$AC,14,0)</f>
        <v>#N/A</v>
      </c>
      <c r="AL30" s="36" t="n">
        <f aca="false">IF(ISNA(AJ30),IF(ISNA(AK30),0,AK30),AJ30)</f>
        <v>5</v>
      </c>
      <c r="AM30" s="34" t="e">
        <f aca="false">VLOOKUP(_xlfn.CONCAT(AN$1,"-",$A30),Results!$B:$O,12,0)</f>
        <v>#N/A</v>
      </c>
      <c r="AN30" s="32" t="n">
        <f aca="false">VLOOKUP(_xlfn.CONCAT(AN$1,"-",$A30),Results!$P:$AC,12,0)</f>
        <v>18</v>
      </c>
      <c r="AO30" s="36" t="n">
        <f aca="false">IF(ISNA(AM30),IF(ISNA(AN30),0,AN30),AM30)</f>
        <v>18</v>
      </c>
      <c r="AP30" s="32" t="e">
        <f aca="false">VLOOKUP(_xlfn.CONCAT(AN$1,"-",$A30),Results!$B:$O,13,0)</f>
        <v>#N/A</v>
      </c>
      <c r="AQ30" s="37" t="str">
        <f aca="false">VLOOKUP(_xlfn.CONCAT(AN$1,"-",$A30),Results!$P:$AC,13,0)</f>
        <v>L</v>
      </c>
      <c r="AR30" s="36" t="str">
        <f aca="false">IF(ISNA(AP30),IF(ISNA(AQ30),"",AQ30),AP30)</f>
        <v>L</v>
      </c>
      <c r="AS30" s="32" t="e">
        <f aca="false">VLOOKUP(_xlfn.CONCAT(AN$1,"-",$A30),Results!$B:$O,14,0)</f>
        <v>#N/A</v>
      </c>
      <c r="AT30" s="32" t="n">
        <f aca="false">VLOOKUP(_xlfn.CONCAT(AN$1,"-",$A30),Results!$P:$AC,14,0)</f>
        <v>5</v>
      </c>
      <c r="AU30" s="36" t="n">
        <f aca="false">IF(ISNA(AS30),IF(ISNA(AT30),0,AT30),AS30)</f>
        <v>5</v>
      </c>
      <c r="AV30" s="38" t="n">
        <f aca="false">VLOOKUP($A30,Hobby!$A:$B,2,0)</f>
        <v>15</v>
      </c>
    </row>
    <row r="31" customFormat="false" ht="12.8" hidden="false" customHeight="false" outlineLevel="0" collapsed="false">
      <c r="A31" s="39" t="s">
        <v>109</v>
      </c>
      <c r="B31" s="39" t="s">
        <v>181</v>
      </c>
      <c r="C31" s="39" t="s">
        <v>182</v>
      </c>
      <c r="D31" s="39" t="s">
        <v>183</v>
      </c>
      <c r="E31" s="39" t="s">
        <v>184</v>
      </c>
      <c r="F31" s="30"/>
      <c r="G31" s="31"/>
      <c r="H31" s="29" t="n">
        <f aca="true">_xlfn.FLOOR.MATH(RAND()*100)</f>
        <v>65</v>
      </c>
      <c r="I31" s="30" t="s">
        <v>65</v>
      </c>
      <c r="J31" s="31" t="s">
        <v>103</v>
      </c>
      <c r="K31" s="31"/>
      <c r="L31" s="31"/>
      <c r="M31" s="32" t="str">
        <f aca="false">IF(OR(AND(NOT(ISBLANK(I31)),OR(I31=J31,I31=K31,I31=L31)),AND(NOT(ISBLANK(J31)),OR(J31=K31,J31=L31)),AND(NOT(ISBLANK(K31)),K31=L31)),"ERR","")</f>
        <v/>
      </c>
      <c r="N31" s="33" t="n">
        <f aca="false">IF($Z31="W",1,0)+IF($AI31="W",1,0)+IF($AR31="W",1,0)</f>
        <v>1</v>
      </c>
      <c r="O31" s="33" t="n">
        <f aca="false">IF($Z31="D",1,0)+IF($AI31="D",1,0)+IF($AR31="D",1,0)</f>
        <v>0</v>
      </c>
      <c r="P31" s="33" t="n">
        <f aca="false">IF($Z31="L",1,0)+IF($AI31="L",1,0)+IF($AR31="L",1,0)</f>
        <v>2</v>
      </c>
      <c r="Q31" s="34" t="n">
        <f aca="false">W31+AF31+AO31</f>
        <v>69</v>
      </c>
      <c r="R31" s="32" t="n">
        <f aca="false">AC31+AL31+AU31</f>
        <v>15</v>
      </c>
      <c r="S31" s="32" t="n">
        <f aca="false">IF(ISNA($AV31),0,$AV31)</f>
        <v>2</v>
      </c>
      <c r="T31" s="35" t="n">
        <f aca="false">Q31+R31+S31</f>
        <v>86</v>
      </c>
      <c r="U31" s="32" t="e">
        <f aca="false">VLOOKUP(_xlfn.CONCAT(V$1,"-",$A31),Results!$B:$O,12,0)</f>
        <v>#N/A</v>
      </c>
      <c r="V31" s="32" t="n">
        <f aca="false">VLOOKUP(_xlfn.CONCAT(V$1,"-",$A31),Results!$P:$AC,12,0)</f>
        <v>31</v>
      </c>
      <c r="W31" s="36" t="n">
        <f aca="false">IF(ISNA(U31),IF(ISNA(V31),0,V31),U31)</f>
        <v>31</v>
      </c>
      <c r="X31" s="32" t="e">
        <f aca="false">VLOOKUP(_xlfn.CONCAT(V$1,"-",$A31),Results!$B:$O,13,0)</f>
        <v>#N/A</v>
      </c>
      <c r="Y31" s="37" t="str">
        <f aca="false">VLOOKUP(_xlfn.CONCAT(V$1,"-",$A31),Results!$P:$AC,13,0)</f>
        <v>W</v>
      </c>
      <c r="Z31" s="36" t="str">
        <f aca="false">IF(ISNA(X31),IF(ISNA(Y31),"",Y31),X31)</f>
        <v>W</v>
      </c>
      <c r="AA31" s="32" t="e">
        <f aca="false">VLOOKUP(_xlfn.CONCAT(V$1,"-",$A31),Results!$B:$O,14,0)</f>
        <v>#N/A</v>
      </c>
      <c r="AB31" s="32" t="n">
        <f aca="false">VLOOKUP(_xlfn.CONCAT(V$1,"-",$A31),Results!$P:$AC,14,0)</f>
        <v>5</v>
      </c>
      <c r="AC31" s="36" t="n">
        <f aca="false">IF(ISNA(AA31),IF(ISNA(AB31),0,AB31),AA31)</f>
        <v>5</v>
      </c>
      <c r="AD31" s="34" t="n">
        <f aca="false">VLOOKUP(_xlfn.CONCAT(AE$1,"-",$A31),Results!$B:$O,12,0)</f>
        <v>17</v>
      </c>
      <c r="AE31" s="32" t="e">
        <f aca="false">VLOOKUP(_xlfn.CONCAT(AE$1,"-",$A31),Results!$P:$AC,12,0)</f>
        <v>#N/A</v>
      </c>
      <c r="AF31" s="36" t="n">
        <f aca="false">IF(ISNA(AD31),IF(ISNA(AE31),0,AE31),AD31)</f>
        <v>17</v>
      </c>
      <c r="AG31" s="32" t="str">
        <f aca="false">VLOOKUP(_xlfn.CONCAT(AE$1,"-",$A31),Results!$B:$O,13,0)</f>
        <v>L</v>
      </c>
      <c r="AH31" s="37" t="e">
        <f aca="false">VLOOKUP(_xlfn.CONCAT(AE$1,"-",$A31),Results!$P:$AC,13,0)</f>
        <v>#N/A</v>
      </c>
      <c r="AI31" s="36" t="str">
        <f aca="false">IF(ISNA(AG31),IF(ISNA(AH31),"",AH31),AG31)</f>
        <v>L</v>
      </c>
      <c r="AJ31" s="32" t="n">
        <f aca="false">VLOOKUP(_xlfn.CONCAT(AE$1,"-",$A31),Results!$B:$O,14,0)</f>
        <v>5</v>
      </c>
      <c r="AK31" s="32" t="e">
        <f aca="false">VLOOKUP(_xlfn.CONCAT(AE$1,"-",$A31),Results!$P:$AC,14,0)</f>
        <v>#N/A</v>
      </c>
      <c r="AL31" s="36" t="n">
        <f aca="false">IF(ISNA(AJ31),IF(ISNA(AK31),0,AK31),AJ31)</f>
        <v>5</v>
      </c>
      <c r="AM31" s="34" t="e">
        <f aca="false">VLOOKUP(_xlfn.CONCAT(AN$1,"-",$A31),Results!$B:$O,12,0)</f>
        <v>#N/A</v>
      </c>
      <c r="AN31" s="32" t="n">
        <f aca="false">VLOOKUP(_xlfn.CONCAT(AN$1,"-",$A31),Results!$P:$AC,12,0)</f>
        <v>21</v>
      </c>
      <c r="AO31" s="36" t="n">
        <f aca="false">IF(ISNA(AM31),IF(ISNA(AN31),0,AN31),AM31)</f>
        <v>21</v>
      </c>
      <c r="AP31" s="32" t="e">
        <f aca="false">VLOOKUP(_xlfn.CONCAT(AN$1,"-",$A31),Results!$B:$O,13,0)</f>
        <v>#N/A</v>
      </c>
      <c r="AQ31" s="37" t="str">
        <f aca="false">VLOOKUP(_xlfn.CONCAT(AN$1,"-",$A31),Results!$P:$AC,13,0)</f>
        <v>L</v>
      </c>
      <c r="AR31" s="36" t="str">
        <f aca="false">IF(ISNA(AP31),IF(ISNA(AQ31),"",AQ31),AP31)</f>
        <v>L</v>
      </c>
      <c r="AS31" s="32" t="e">
        <f aca="false">VLOOKUP(_xlfn.CONCAT(AN$1,"-",$A31),Results!$B:$O,14,0)</f>
        <v>#N/A</v>
      </c>
      <c r="AT31" s="32" t="n">
        <f aca="false">VLOOKUP(_xlfn.CONCAT(AN$1,"-",$A31),Results!$P:$AC,14,0)</f>
        <v>5</v>
      </c>
      <c r="AU31" s="36" t="n">
        <f aca="false">IF(ISNA(AS31),IF(ISNA(AT31),0,AT31),AS31)</f>
        <v>5</v>
      </c>
      <c r="AV31" s="38" t="n">
        <f aca="false">VLOOKUP($A31,Hobby!$A:$B,2,0)</f>
        <v>2</v>
      </c>
    </row>
    <row r="32" customFormat="false" ht="12.8" hidden="false" customHeight="false" outlineLevel="0" collapsed="false">
      <c r="A32" s="39" t="s">
        <v>172</v>
      </c>
      <c r="B32" s="39" t="s">
        <v>185</v>
      </c>
      <c r="C32" s="39" t="s">
        <v>186</v>
      </c>
      <c r="D32" s="39" t="s">
        <v>187</v>
      </c>
      <c r="E32" s="39" t="s">
        <v>188</v>
      </c>
      <c r="F32" s="30"/>
      <c r="G32" s="31"/>
      <c r="H32" s="29" t="n">
        <f aca="true">_xlfn.FLOOR.MATH(RAND()*100)</f>
        <v>1</v>
      </c>
      <c r="I32" s="30" t="s">
        <v>84</v>
      </c>
      <c r="J32" s="31" t="s">
        <v>119</v>
      </c>
      <c r="K32" s="31" t="s">
        <v>108</v>
      </c>
      <c r="L32" s="31"/>
      <c r="M32" s="32" t="str">
        <f aca="false">IF(OR(AND(NOT(ISBLANK(I32)),OR(I32=J32,I32=K32,I32=L32)),AND(NOT(ISBLANK(J32)),OR(J32=K32,J32=L32)),AND(NOT(ISBLANK(K32)),K32=L32)),"ERR","")</f>
        <v/>
      </c>
      <c r="N32" s="33" t="n">
        <f aca="false">IF($Z32="W",1,0)+IF($AI32="W",1,0)+IF($AR32="W",1,0)</f>
        <v>1</v>
      </c>
      <c r="O32" s="33" t="n">
        <f aca="false">IF($Z32="D",1,0)+IF($AI32="D",1,0)+IF($AR32="D",1,0)</f>
        <v>0</v>
      </c>
      <c r="P32" s="33" t="n">
        <f aca="false">IF($Z32="L",1,0)+IF($AI32="L",1,0)+IF($AR32="L",1,0)</f>
        <v>2</v>
      </c>
      <c r="Q32" s="34" t="n">
        <f aca="false">W32+AF32+AO32</f>
        <v>69</v>
      </c>
      <c r="R32" s="32" t="n">
        <f aca="false">AC32+AL32+AU32</f>
        <v>15</v>
      </c>
      <c r="S32" s="32" t="n">
        <f aca="false">IF(ISNA($AV32),0,$AV32)</f>
        <v>0</v>
      </c>
      <c r="T32" s="35" t="n">
        <f aca="false">Q32+R32+S32</f>
        <v>84</v>
      </c>
      <c r="U32" s="32" t="n">
        <f aca="false">VLOOKUP(_xlfn.CONCAT(V$1,"-",$A32),Results!$B:$O,12,0)</f>
        <v>27</v>
      </c>
      <c r="V32" s="32" t="e">
        <f aca="false">VLOOKUP(_xlfn.CONCAT(V$1,"-",$A32),Results!$P:$AC,12,0)</f>
        <v>#N/A</v>
      </c>
      <c r="W32" s="36" t="n">
        <f aca="false">IF(ISNA(U32),IF(ISNA(V32),0,V32),U32)</f>
        <v>27</v>
      </c>
      <c r="X32" s="32" t="str">
        <f aca="false">VLOOKUP(_xlfn.CONCAT(V$1,"-",$A32),Results!$B:$O,13,0)</f>
        <v>W</v>
      </c>
      <c r="Y32" s="37" t="e">
        <f aca="false">VLOOKUP(_xlfn.CONCAT(V$1,"-",$A32),Results!$P:$AC,13,0)</f>
        <v>#N/A</v>
      </c>
      <c r="Z32" s="36" t="str">
        <f aca="false">IF(ISNA(X32),IF(ISNA(Y32),"",Y32),X32)</f>
        <v>W</v>
      </c>
      <c r="AA32" s="32" t="n">
        <f aca="false">VLOOKUP(_xlfn.CONCAT(V$1,"-",$A32),Results!$B:$O,14,0)</f>
        <v>5</v>
      </c>
      <c r="AB32" s="32" t="e">
        <f aca="false">VLOOKUP(_xlfn.CONCAT(V$1,"-",$A32),Results!$P:$AC,14,0)</f>
        <v>#N/A</v>
      </c>
      <c r="AC32" s="36" t="n">
        <f aca="false">IF(ISNA(AA32),IF(ISNA(AB32),0,AB32),AA32)</f>
        <v>5</v>
      </c>
      <c r="AD32" s="34" t="n">
        <f aca="false">VLOOKUP(_xlfn.CONCAT(AE$1,"-",$A32),Results!$B:$O,12,0)</f>
        <v>21</v>
      </c>
      <c r="AE32" s="32" t="e">
        <f aca="false">VLOOKUP(_xlfn.CONCAT(AE$1,"-",$A32),Results!$P:$AC,12,0)</f>
        <v>#N/A</v>
      </c>
      <c r="AF32" s="36" t="n">
        <f aca="false">IF(ISNA(AD32),IF(ISNA(AE32),0,AE32),AD32)</f>
        <v>21</v>
      </c>
      <c r="AG32" s="32" t="str">
        <f aca="false">VLOOKUP(_xlfn.CONCAT(AE$1,"-",$A32),Results!$B:$O,13,0)</f>
        <v>L</v>
      </c>
      <c r="AH32" s="37" t="e">
        <f aca="false">VLOOKUP(_xlfn.CONCAT(AE$1,"-",$A32),Results!$P:$AC,13,0)</f>
        <v>#N/A</v>
      </c>
      <c r="AI32" s="36" t="str">
        <f aca="false">IF(ISNA(AG32),IF(ISNA(AH32),"",AH32),AG32)</f>
        <v>L</v>
      </c>
      <c r="AJ32" s="32" t="n">
        <f aca="false">VLOOKUP(_xlfn.CONCAT(AE$1,"-",$A32),Results!$B:$O,14,0)</f>
        <v>5</v>
      </c>
      <c r="AK32" s="32" t="e">
        <f aca="false">VLOOKUP(_xlfn.CONCAT(AE$1,"-",$A32),Results!$P:$AC,14,0)</f>
        <v>#N/A</v>
      </c>
      <c r="AL32" s="36" t="n">
        <f aca="false">IF(ISNA(AJ32),IF(ISNA(AK32),0,AK32),AJ32)</f>
        <v>5</v>
      </c>
      <c r="AM32" s="34" t="e">
        <f aca="false">VLOOKUP(_xlfn.CONCAT(AN$1,"-",$A32),Results!$B:$O,12,0)</f>
        <v>#N/A</v>
      </c>
      <c r="AN32" s="32" t="n">
        <f aca="false">VLOOKUP(_xlfn.CONCAT(AN$1,"-",$A32),Results!$P:$AC,12,0)</f>
        <v>21</v>
      </c>
      <c r="AO32" s="36" t="n">
        <f aca="false">IF(ISNA(AM32),IF(ISNA(AN32),0,AN32),AM32)</f>
        <v>21</v>
      </c>
      <c r="AP32" s="32" t="e">
        <f aca="false">VLOOKUP(_xlfn.CONCAT(AN$1,"-",$A32),Results!$B:$O,13,0)</f>
        <v>#N/A</v>
      </c>
      <c r="AQ32" s="37" t="str">
        <f aca="false">VLOOKUP(_xlfn.CONCAT(AN$1,"-",$A32),Results!$P:$AC,13,0)</f>
        <v>L</v>
      </c>
      <c r="AR32" s="36" t="str">
        <f aca="false">IF(ISNA(AP32),IF(ISNA(AQ32),"",AQ32),AP32)</f>
        <v>L</v>
      </c>
      <c r="AS32" s="32" t="e">
        <f aca="false">VLOOKUP(_xlfn.CONCAT(AN$1,"-",$A32),Results!$B:$O,14,0)</f>
        <v>#N/A</v>
      </c>
      <c r="AT32" s="32" t="n">
        <f aca="false">VLOOKUP(_xlfn.CONCAT(AN$1,"-",$A32),Results!$P:$AC,14,0)</f>
        <v>5</v>
      </c>
      <c r="AU32" s="36" t="n">
        <f aca="false">IF(ISNA(AS32),IF(ISNA(AT32),0,AT32),AS32)</f>
        <v>5</v>
      </c>
      <c r="AV32" s="38" t="e">
        <f aca="false">VLOOKUP($A32,Hobby!$A:$B,2,0)</f>
        <v>#N/A</v>
      </c>
    </row>
    <row r="33" customFormat="false" ht="12.8" hidden="false" customHeight="false" outlineLevel="0" collapsed="false">
      <c r="A33" s="39" t="s">
        <v>75</v>
      </c>
      <c r="B33" s="39" t="s">
        <v>189</v>
      </c>
      <c r="C33" s="39" t="s">
        <v>190</v>
      </c>
      <c r="D33" s="39" t="s">
        <v>191</v>
      </c>
      <c r="E33" s="39" t="s">
        <v>192</v>
      </c>
      <c r="F33" s="30"/>
      <c r="G33" s="31"/>
      <c r="H33" s="29" t="n">
        <f aca="true">_xlfn.FLOOR.MATH(RAND()*100)</f>
        <v>38</v>
      </c>
      <c r="I33" s="30" t="s">
        <v>37</v>
      </c>
      <c r="J33" s="31" t="s">
        <v>96</v>
      </c>
      <c r="K33" s="31"/>
      <c r="L33" s="31"/>
      <c r="M33" s="32" t="str">
        <f aca="false">IF(OR(AND(NOT(ISBLANK(I33)),OR(I33=J33,I33=K33,I33=L33)),AND(NOT(ISBLANK(J33)),OR(J33=K33,J33=L33)),AND(NOT(ISBLANK(K33)),K33=L33)),"ERR","")</f>
        <v/>
      </c>
      <c r="N33" s="33" t="n">
        <f aca="false">IF($Z33="W",1,0)+IF($AI33="W",1,0)+IF($AR33="W",1,0)</f>
        <v>1</v>
      </c>
      <c r="O33" s="33" t="n">
        <f aca="false">IF($Z33="D",1,0)+IF($AI33="D",1,0)+IF($AR33="D",1,0)</f>
        <v>0</v>
      </c>
      <c r="P33" s="33" t="n">
        <f aca="false">IF($Z33="L",1,0)+IF($AI33="L",1,0)+IF($AR33="L",1,0)</f>
        <v>2</v>
      </c>
      <c r="Q33" s="34" t="n">
        <f aca="false">W33+AF33+AO33</f>
        <v>43</v>
      </c>
      <c r="R33" s="32" t="n">
        <f aca="false">AC33+AL33+AU33</f>
        <v>15</v>
      </c>
      <c r="S33" s="32" t="n">
        <f aca="false">IF(ISNA($AV33),0,$AV33)</f>
        <v>18</v>
      </c>
      <c r="T33" s="35" t="n">
        <f aca="false">Q33+R33+S33</f>
        <v>76</v>
      </c>
      <c r="U33" s="32" t="e">
        <f aca="false">VLOOKUP(_xlfn.CONCAT(V$1,"-",$A33),Results!$B:$O,12,0)</f>
        <v>#N/A</v>
      </c>
      <c r="V33" s="32" t="n">
        <f aca="false">VLOOKUP(_xlfn.CONCAT(V$1,"-",$A33),Results!$P:$AC,12,0)</f>
        <v>7</v>
      </c>
      <c r="W33" s="36" t="n">
        <f aca="false">IF(ISNA(U33),IF(ISNA(V33),0,V33),U33)</f>
        <v>7</v>
      </c>
      <c r="X33" s="32" t="e">
        <f aca="false">VLOOKUP(_xlfn.CONCAT(V$1,"-",$A33),Results!$B:$O,13,0)</f>
        <v>#N/A</v>
      </c>
      <c r="Y33" s="37" t="str">
        <f aca="false">VLOOKUP(_xlfn.CONCAT(V$1,"-",$A33),Results!$P:$AC,13,0)</f>
        <v>L</v>
      </c>
      <c r="Z33" s="36" t="str">
        <f aca="false">IF(ISNA(X33),IF(ISNA(Y33),"",Y33),X33)</f>
        <v>L</v>
      </c>
      <c r="AA33" s="32" t="e">
        <f aca="false">VLOOKUP(_xlfn.CONCAT(V$1,"-",$A33),Results!$B:$O,14,0)</f>
        <v>#N/A</v>
      </c>
      <c r="AB33" s="32" t="n">
        <f aca="false">VLOOKUP(_xlfn.CONCAT(V$1,"-",$A33),Results!$P:$AC,14,0)</f>
        <v>5</v>
      </c>
      <c r="AC33" s="36" t="n">
        <f aca="false">IF(ISNA(AA33),IF(ISNA(AB33),0,AB33),AA33)</f>
        <v>5</v>
      </c>
      <c r="AD33" s="34" t="e">
        <f aca="false">VLOOKUP(_xlfn.CONCAT(AE$1,"-",$A33),Results!$B:$O,12,0)</f>
        <v>#N/A</v>
      </c>
      <c r="AE33" s="32" t="n">
        <f aca="false">VLOOKUP(_xlfn.CONCAT(AE$1,"-",$A33),Results!$P:$AC,12,0)</f>
        <v>32</v>
      </c>
      <c r="AF33" s="36" t="n">
        <f aca="false">IF(ISNA(AD33),IF(ISNA(AE33),0,AE33),AD33)</f>
        <v>32</v>
      </c>
      <c r="AG33" s="32" t="e">
        <f aca="false">VLOOKUP(_xlfn.CONCAT(AE$1,"-",$A33),Results!$B:$O,13,0)</f>
        <v>#N/A</v>
      </c>
      <c r="AH33" s="37" t="str">
        <f aca="false">VLOOKUP(_xlfn.CONCAT(AE$1,"-",$A33),Results!$P:$AC,13,0)</f>
        <v>W</v>
      </c>
      <c r="AI33" s="36" t="str">
        <f aca="false">IF(ISNA(AG33),IF(ISNA(AH33),"",AH33),AG33)</f>
        <v>W</v>
      </c>
      <c r="AJ33" s="32" t="e">
        <f aca="false">VLOOKUP(_xlfn.CONCAT(AE$1,"-",$A33),Results!$B:$O,14,0)</f>
        <v>#N/A</v>
      </c>
      <c r="AK33" s="32" t="n">
        <f aca="false">VLOOKUP(_xlfn.CONCAT(AE$1,"-",$A33),Results!$P:$AC,14,0)</f>
        <v>5</v>
      </c>
      <c r="AL33" s="36" t="n">
        <f aca="false">IF(ISNA(AJ33),IF(ISNA(AK33),0,AK33),AJ33)</f>
        <v>5</v>
      </c>
      <c r="AM33" s="34" t="e">
        <f aca="false">VLOOKUP(_xlfn.CONCAT(AN$1,"-",$A33),Results!$B:$O,12,0)</f>
        <v>#N/A</v>
      </c>
      <c r="AN33" s="32" t="n">
        <f aca="false">VLOOKUP(_xlfn.CONCAT(AN$1,"-",$A33),Results!$P:$AC,12,0)</f>
        <v>4</v>
      </c>
      <c r="AO33" s="36" t="n">
        <f aca="false">IF(ISNA(AM33),IF(ISNA(AN33),0,AN33),AM33)</f>
        <v>4</v>
      </c>
      <c r="AP33" s="32" t="e">
        <f aca="false">VLOOKUP(_xlfn.CONCAT(AN$1,"-",$A33),Results!$B:$O,13,0)</f>
        <v>#N/A</v>
      </c>
      <c r="AQ33" s="37" t="str">
        <f aca="false">VLOOKUP(_xlfn.CONCAT(AN$1,"-",$A33),Results!$P:$AC,13,0)</f>
        <v>L</v>
      </c>
      <c r="AR33" s="36" t="str">
        <f aca="false">IF(ISNA(AP33),IF(ISNA(AQ33),"",AQ33),AP33)</f>
        <v>L</v>
      </c>
      <c r="AS33" s="32" t="e">
        <f aca="false">VLOOKUP(_xlfn.CONCAT(AN$1,"-",$A33),Results!$B:$O,14,0)</f>
        <v>#N/A</v>
      </c>
      <c r="AT33" s="32" t="n">
        <f aca="false">VLOOKUP(_xlfn.CONCAT(AN$1,"-",$A33),Results!$P:$AC,14,0)</f>
        <v>5</v>
      </c>
      <c r="AU33" s="36" t="n">
        <f aca="false">IF(ISNA(AS33),IF(ISNA(AT33),0,AT33),AS33)</f>
        <v>5</v>
      </c>
      <c r="AV33" s="38" t="n">
        <f aca="false">VLOOKUP($A33,Hobby!$A:$B,2,0)</f>
        <v>18</v>
      </c>
    </row>
    <row r="34" customFormat="false" ht="12.8" hidden="false" customHeight="false" outlineLevel="0" collapsed="false">
      <c r="A34" s="39" t="s">
        <v>84</v>
      </c>
      <c r="B34" s="39" t="s">
        <v>193</v>
      </c>
      <c r="C34" s="39" t="s">
        <v>194</v>
      </c>
      <c r="D34" s="39" t="s">
        <v>195</v>
      </c>
      <c r="E34" s="39" t="s">
        <v>196</v>
      </c>
      <c r="F34" s="30"/>
      <c r="G34" s="31"/>
      <c r="H34" s="29" t="n">
        <f aca="true">_xlfn.FLOOR.MATH(RAND()*100)</f>
        <v>96</v>
      </c>
      <c r="I34" s="30" t="s">
        <v>172</v>
      </c>
      <c r="J34" s="31" t="s">
        <v>108</v>
      </c>
      <c r="K34" s="31"/>
      <c r="L34" s="31"/>
      <c r="M34" s="32" t="str">
        <f aca="false">IF(OR(AND(NOT(ISBLANK(I34)),OR(I34=J34,I34=K34,I34=L34)),AND(NOT(ISBLANK(J34)),OR(J34=K34,J34=L34)),AND(NOT(ISBLANK(K34)),K34=L34)),"ERR","")</f>
        <v/>
      </c>
      <c r="N34" s="33" t="n">
        <f aca="false">IF($Z34="W",1,0)+IF($AI34="W",1,0)+IF($AR34="W",1,0)</f>
        <v>0</v>
      </c>
      <c r="O34" s="33" t="n">
        <f aca="false">IF($Z34="D",1,0)+IF($AI34="D",1,0)+IF($AR34="D",1,0)</f>
        <v>0</v>
      </c>
      <c r="P34" s="33" t="n">
        <f aca="false">IF($Z34="L",1,0)+IF($AI34="L",1,0)+IF($AR34="L",1,0)</f>
        <v>3</v>
      </c>
      <c r="Q34" s="34" t="n">
        <f aca="false">W34+AF34+AO34</f>
        <v>48</v>
      </c>
      <c r="R34" s="32" t="n">
        <f aca="false">AC34+AL34+AU34</f>
        <v>15</v>
      </c>
      <c r="S34" s="32" t="n">
        <f aca="false">IF(ISNA($AV34),0,$AV34)</f>
        <v>13</v>
      </c>
      <c r="T34" s="35" t="n">
        <f aca="false">Q34+R34+S34</f>
        <v>76</v>
      </c>
      <c r="U34" s="32" t="e">
        <f aca="false">VLOOKUP(_xlfn.CONCAT(V$1,"-",$A34),Results!$B:$O,12,0)</f>
        <v>#N/A</v>
      </c>
      <c r="V34" s="32" t="n">
        <f aca="false">VLOOKUP(_xlfn.CONCAT(V$1,"-",$A34),Results!$P:$AC,12,0)</f>
        <v>19</v>
      </c>
      <c r="W34" s="36" t="n">
        <f aca="false">IF(ISNA(U34),IF(ISNA(V34),0,V34),U34)</f>
        <v>19</v>
      </c>
      <c r="X34" s="32" t="e">
        <f aca="false">VLOOKUP(_xlfn.CONCAT(V$1,"-",$A34),Results!$B:$O,13,0)</f>
        <v>#N/A</v>
      </c>
      <c r="Y34" s="37" t="str">
        <f aca="false">VLOOKUP(_xlfn.CONCAT(V$1,"-",$A34),Results!$P:$AC,13,0)</f>
        <v>L</v>
      </c>
      <c r="Z34" s="36" t="str">
        <f aca="false">IF(ISNA(X34),IF(ISNA(Y34),"",Y34),X34)</f>
        <v>L</v>
      </c>
      <c r="AA34" s="32" t="e">
        <f aca="false">VLOOKUP(_xlfn.CONCAT(V$1,"-",$A34),Results!$B:$O,14,0)</f>
        <v>#N/A</v>
      </c>
      <c r="AB34" s="32" t="n">
        <f aca="false">VLOOKUP(_xlfn.CONCAT(V$1,"-",$A34),Results!$P:$AC,14,0)</f>
        <v>5</v>
      </c>
      <c r="AC34" s="36" t="n">
        <f aca="false">IF(ISNA(AA34),IF(ISNA(AB34),0,AB34),AA34)</f>
        <v>5</v>
      </c>
      <c r="AD34" s="34" t="n">
        <f aca="false">VLOOKUP(_xlfn.CONCAT(AE$1,"-",$A34),Results!$B:$O,12,0)</f>
        <v>14</v>
      </c>
      <c r="AE34" s="32" t="e">
        <f aca="false">VLOOKUP(_xlfn.CONCAT(AE$1,"-",$A34),Results!$P:$AC,12,0)</f>
        <v>#N/A</v>
      </c>
      <c r="AF34" s="36" t="n">
        <f aca="false">IF(ISNA(AD34),IF(ISNA(AE34),0,AE34),AD34)</f>
        <v>14</v>
      </c>
      <c r="AG34" s="32" t="str">
        <f aca="false">VLOOKUP(_xlfn.CONCAT(AE$1,"-",$A34),Results!$B:$O,13,0)</f>
        <v>L</v>
      </c>
      <c r="AH34" s="37" t="e">
        <f aca="false">VLOOKUP(_xlfn.CONCAT(AE$1,"-",$A34),Results!$P:$AC,13,0)</f>
        <v>#N/A</v>
      </c>
      <c r="AI34" s="36" t="str">
        <f aca="false">IF(ISNA(AG34),IF(ISNA(AH34),"",AH34),AG34)</f>
        <v>L</v>
      </c>
      <c r="AJ34" s="32" t="n">
        <f aca="false">VLOOKUP(_xlfn.CONCAT(AE$1,"-",$A34),Results!$B:$O,14,0)</f>
        <v>5</v>
      </c>
      <c r="AK34" s="32" t="e">
        <f aca="false">VLOOKUP(_xlfn.CONCAT(AE$1,"-",$A34),Results!$P:$AC,14,0)</f>
        <v>#N/A</v>
      </c>
      <c r="AL34" s="36" t="n">
        <f aca="false">IF(ISNA(AJ34),IF(ISNA(AK34),0,AK34),AJ34)</f>
        <v>5</v>
      </c>
      <c r="AM34" s="34" t="e">
        <f aca="false">VLOOKUP(_xlfn.CONCAT(AN$1,"-",$A34),Results!$B:$O,12,0)</f>
        <v>#N/A</v>
      </c>
      <c r="AN34" s="32" t="n">
        <f aca="false">VLOOKUP(_xlfn.CONCAT(AN$1,"-",$A34),Results!$P:$AC,12,0)</f>
        <v>15</v>
      </c>
      <c r="AO34" s="36" t="n">
        <f aca="false">IF(ISNA(AM34),IF(ISNA(AN34),0,AN34),AM34)</f>
        <v>15</v>
      </c>
      <c r="AP34" s="32" t="e">
        <f aca="false">VLOOKUP(_xlfn.CONCAT(AN$1,"-",$A34),Results!$B:$O,13,0)</f>
        <v>#N/A</v>
      </c>
      <c r="AQ34" s="37" t="str">
        <f aca="false">VLOOKUP(_xlfn.CONCAT(AN$1,"-",$A34),Results!$P:$AC,13,0)</f>
        <v>L</v>
      </c>
      <c r="AR34" s="36" t="str">
        <f aca="false">IF(ISNA(AP34),IF(ISNA(AQ34),"",AQ34),AP34)</f>
        <v>L</v>
      </c>
      <c r="AS34" s="32" t="e">
        <f aca="false">VLOOKUP(_xlfn.CONCAT(AN$1,"-",$A34),Results!$B:$O,14,0)</f>
        <v>#N/A</v>
      </c>
      <c r="AT34" s="32" t="n">
        <f aca="false">VLOOKUP(_xlfn.CONCAT(AN$1,"-",$A34),Results!$P:$AC,14,0)</f>
        <v>5</v>
      </c>
      <c r="AU34" s="36" t="n">
        <f aca="false">IF(ISNA(AS34),IF(ISNA(AT34),0,AT34),AS34)</f>
        <v>5</v>
      </c>
      <c r="AV34" s="38" t="n">
        <f aca="false">VLOOKUP($A34,Hobby!$A:$B,2,0)</f>
        <v>13</v>
      </c>
    </row>
    <row r="35" customFormat="false" ht="12.8" hidden="false" customHeight="false" outlineLevel="0" collapsed="false">
      <c r="A35" s="39" t="s">
        <v>45</v>
      </c>
      <c r="B35" s="39" t="s">
        <v>197</v>
      </c>
      <c r="C35" s="39" t="s">
        <v>198</v>
      </c>
      <c r="D35" s="39" t="s">
        <v>199</v>
      </c>
      <c r="E35" s="39" t="s">
        <v>200</v>
      </c>
      <c r="F35" s="30"/>
      <c r="G35" s="31"/>
      <c r="H35" s="29" t="n">
        <f aca="true">_xlfn.FLOOR.MATH(RAND()*100)</f>
        <v>35</v>
      </c>
      <c r="I35" s="30" t="s">
        <v>85</v>
      </c>
      <c r="J35" s="31" t="s">
        <v>39</v>
      </c>
      <c r="K35" s="31" t="s">
        <v>150</v>
      </c>
      <c r="L35" s="31"/>
      <c r="M35" s="32" t="str">
        <f aca="false">IF(OR(AND(NOT(ISBLANK(I35)),OR(I35=J35,I35=K35,I35=L35)),AND(NOT(ISBLANK(J35)),OR(J35=K35,J35=L35)),AND(NOT(ISBLANK(K35)),K35=L35)),"ERR","")</f>
        <v/>
      </c>
      <c r="N35" s="33" t="n">
        <f aca="false">IF($Z35="W",1,0)+IF($AI35="W",1,0)+IF($AR35="W",1,0)</f>
        <v>1</v>
      </c>
      <c r="O35" s="33" t="n">
        <f aca="false">IF($Z35="D",1,0)+IF($AI35="D",1,0)+IF($AR35="D",1,0)</f>
        <v>0</v>
      </c>
      <c r="P35" s="33" t="n">
        <f aca="false">IF($Z35="L",1,0)+IF($AI35="L",1,0)+IF($AR35="L",1,0)</f>
        <v>2</v>
      </c>
      <c r="Q35" s="34" t="n">
        <f aca="false">W35+AF35+AO35</f>
        <v>55</v>
      </c>
      <c r="R35" s="32" t="n">
        <f aca="false">AC35+AL35+AU35</f>
        <v>15</v>
      </c>
      <c r="S35" s="32" t="n">
        <f aca="false">IF(ISNA($AV35),0,$AV35)</f>
        <v>0</v>
      </c>
      <c r="T35" s="35" t="n">
        <f aca="false">Q35+R35+S35</f>
        <v>70</v>
      </c>
      <c r="U35" s="32" t="e">
        <f aca="false">VLOOKUP(_xlfn.CONCAT(V$1,"-",$A35),Results!$B:$O,12,0)</f>
        <v>#N/A</v>
      </c>
      <c r="V35" s="32" t="n">
        <f aca="false">VLOOKUP(_xlfn.CONCAT(V$1,"-",$A35),Results!$P:$AC,12,0)</f>
        <v>17</v>
      </c>
      <c r="W35" s="36" t="n">
        <f aca="false">IF(ISNA(U35),IF(ISNA(V35),0,V35),U35)</f>
        <v>17</v>
      </c>
      <c r="X35" s="32" t="e">
        <f aca="false">VLOOKUP(_xlfn.CONCAT(V$1,"-",$A35),Results!$B:$O,13,0)</f>
        <v>#N/A</v>
      </c>
      <c r="Y35" s="37" t="str">
        <f aca="false">VLOOKUP(_xlfn.CONCAT(V$1,"-",$A35),Results!$P:$AC,13,0)</f>
        <v>L</v>
      </c>
      <c r="Z35" s="36" t="str">
        <f aca="false">IF(ISNA(X35),IF(ISNA(Y35),"",Y35),X35)</f>
        <v>L</v>
      </c>
      <c r="AA35" s="32" t="e">
        <f aca="false">VLOOKUP(_xlfn.CONCAT(V$1,"-",$A35),Results!$B:$O,14,0)</f>
        <v>#N/A</v>
      </c>
      <c r="AB35" s="32" t="n">
        <f aca="false">VLOOKUP(_xlfn.CONCAT(V$1,"-",$A35),Results!$P:$AC,14,0)</f>
        <v>5</v>
      </c>
      <c r="AC35" s="36" t="n">
        <f aca="false">IF(ISNA(AA35),IF(ISNA(AB35),0,AB35),AA35)</f>
        <v>5</v>
      </c>
      <c r="AD35" s="34" t="n">
        <f aca="false">VLOOKUP(_xlfn.CONCAT(AE$1,"-",$A35),Results!$B:$O,12,0)</f>
        <v>11</v>
      </c>
      <c r="AE35" s="32" t="e">
        <f aca="false">VLOOKUP(_xlfn.CONCAT(AE$1,"-",$A35),Results!$P:$AC,12,0)</f>
        <v>#N/A</v>
      </c>
      <c r="AF35" s="36" t="n">
        <f aca="false">IF(ISNA(AD35),IF(ISNA(AE35),0,AE35),AD35)</f>
        <v>11</v>
      </c>
      <c r="AG35" s="32" t="str">
        <f aca="false">VLOOKUP(_xlfn.CONCAT(AE$1,"-",$A35),Results!$B:$O,13,0)</f>
        <v>L</v>
      </c>
      <c r="AH35" s="37" t="e">
        <f aca="false">VLOOKUP(_xlfn.CONCAT(AE$1,"-",$A35),Results!$P:$AC,13,0)</f>
        <v>#N/A</v>
      </c>
      <c r="AI35" s="36" t="str">
        <f aca="false">IF(ISNA(AG35),IF(ISNA(AH35),"",AH35),AG35)</f>
        <v>L</v>
      </c>
      <c r="AJ35" s="32" t="n">
        <f aca="false">VLOOKUP(_xlfn.CONCAT(AE$1,"-",$A35),Results!$B:$O,14,0)</f>
        <v>5</v>
      </c>
      <c r="AK35" s="32" t="e">
        <f aca="false">VLOOKUP(_xlfn.CONCAT(AE$1,"-",$A35),Results!$P:$AC,14,0)</f>
        <v>#N/A</v>
      </c>
      <c r="AL35" s="36" t="n">
        <f aca="false">IF(ISNA(AJ35),IF(ISNA(AK35),0,AK35),AJ35)</f>
        <v>5</v>
      </c>
      <c r="AM35" s="34" t="n">
        <f aca="false">VLOOKUP(_xlfn.CONCAT(AN$1,"-",$A35),Results!$B:$O,12,0)</f>
        <v>27</v>
      </c>
      <c r="AN35" s="32" t="e">
        <f aca="false">VLOOKUP(_xlfn.CONCAT(AN$1,"-",$A35),Results!$P:$AC,12,0)</f>
        <v>#N/A</v>
      </c>
      <c r="AO35" s="36" t="n">
        <f aca="false">IF(ISNA(AM35),IF(ISNA(AN35),0,AN35),AM35)</f>
        <v>27</v>
      </c>
      <c r="AP35" s="32" t="str">
        <f aca="false">VLOOKUP(_xlfn.CONCAT(AN$1,"-",$A35),Results!$B:$O,13,0)</f>
        <v>W</v>
      </c>
      <c r="AQ35" s="37" t="e">
        <f aca="false">VLOOKUP(_xlfn.CONCAT(AN$1,"-",$A35),Results!$P:$AC,13,0)</f>
        <v>#N/A</v>
      </c>
      <c r="AR35" s="36" t="str">
        <f aca="false">IF(ISNA(AP35),IF(ISNA(AQ35),"",AQ35),AP35)</f>
        <v>W</v>
      </c>
      <c r="AS35" s="32" t="n">
        <f aca="false">VLOOKUP(_xlfn.CONCAT(AN$1,"-",$A35),Results!$B:$O,14,0)</f>
        <v>5</v>
      </c>
      <c r="AT35" s="32" t="e">
        <f aca="false">VLOOKUP(_xlfn.CONCAT(AN$1,"-",$A35),Results!$P:$AC,14,0)</f>
        <v>#N/A</v>
      </c>
      <c r="AU35" s="36" t="n">
        <f aca="false">IF(ISNA(AS35),IF(ISNA(AT35),0,AT35),AS35)</f>
        <v>5</v>
      </c>
      <c r="AV35" s="38" t="e">
        <f aca="false">VLOOKUP($A35,Hobby!$A:$B,2,0)</f>
        <v>#N/A</v>
      </c>
    </row>
    <row r="36" customFormat="false" ht="12.8" hidden="false" customHeight="false" outlineLevel="0" collapsed="false">
      <c r="A36" s="39" t="s">
        <v>96</v>
      </c>
      <c r="B36" s="39" t="s">
        <v>201</v>
      </c>
      <c r="C36" s="39" t="s">
        <v>202</v>
      </c>
      <c r="D36" s="39" t="s">
        <v>203</v>
      </c>
      <c r="E36" s="39" t="s">
        <v>204</v>
      </c>
      <c r="F36" s="30"/>
      <c r="G36" s="31"/>
      <c r="H36" s="29" t="n">
        <f aca="true">_xlfn.FLOOR.MATH(RAND()*100)</f>
        <v>10</v>
      </c>
      <c r="I36" s="30" t="s">
        <v>91</v>
      </c>
      <c r="J36" s="31" t="s">
        <v>75</v>
      </c>
      <c r="K36" s="31"/>
      <c r="L36" s="31"/>
      <c r="M36" s="32" t="str">
        <f aca="false">IF(OR(AND(NOT(ISBLANK(I36)),OR(I36=J36,I36=K36,I36=L36)),AND(NOT(ISBLANK(J36)),OR(J36=K36,J36=L36)),AND(NOT(ISBLANK(K36)),K36=L36)),"ERR","")</f>
        <v/>
      </c>
      <c r="N36" s="33" t="n">
        <f aca="false">IF($Z36="W",1,0)+IF($AI36="W",1,0)+IF($AR36="W",1,0)</f>
        <v>0</v>
      </c>
      <c r="O36" s="33" t="n">
        <f aca="false">IF($Z36="D",1,0)+IF($AI36="D",1,0)+IF($AR36="D",1,0)</f>
        <v>0</v>
      </c>
      <c r="P36" s="33" t="n">
        <f aca="false">IF($Z36="L",1,0)+IF($AI36="L",1,0)+IF($AR36="L",1,0)</f>
        <v>3</v>
      </c>
      <c r="Q36" s="34" t="n">
        <f aca="false">W36+AF36+AO36</f>
        <v>39</v>
      </c>
      <c r="R36" s="32" t="n">
        <f aca="false">AC36+AL36+AU36</f>
        <v>15</v>
      </c>
      <c r="S36" s="32" t="n">
        <f aca="false">IF(ISNA($AV36),0,$AV36)</f>
        <v>0</v>
      </c>
      <c r="T36" s="35" t="n">
        <f aca="false">Q36+R36+S36</f>
        <v>54</v>
      </c>
      <c r="U36" s="32" t="e">
        <f aca="false">VLOOKUP(_xlfn.CONCAT(V$1,"-",$A36),Results!$B:$O,12,0)</f>
        <v>#N/A</v>
      </c>
      <c r="V36" s="32" t="n">
        <f aca="false">VLOOKUP(_xlfn.CONCAT(V$1,"-",$A36),Results!$P:$AC,12,0)</f>
        <v>12</v>
      </c>
      <c r="W36" s="36" t="n">
        <f aca="false">IF(ISNA(U36),IF(ISNA(V36),0,V36),U36)</f>
        <v>12</v>
      </c>
      <c r="X36" s="32" t="e">
        <f aca="false">VLOOKUP(_xlfn.CONCAT(V$1,"-",$A36),Results!$B:$O,13,0)</f>
        <v>#N/A</v>
      </c>
      <c r="Y36" s="37" t="str">
        <f aca="false">VLOOKUP(_xlfn.CONCAT(V$1,"-",$A36),Results!$P:$AC,13,0)</f>
        <v>L</v>
      </c>
      <c r="Z36" s="36" t="str">
        <f aca="false">IF(ISNA(X36),IF(ISNA(Y36),"",Y36),X36)</f>
        <v>L</v>
      </c>
      <c r="AA36" s="32" t="e">
        <f aca="false">VLOOKUP(_xlfn.CONCAT(V$1,"-",$A36),Results!$B:$O,14,0)</f>
        <v>#N/A</v>
      </c>
      <c r="AB36" s="32" t="n">
        <f aca="false">VLOOKUP(_xlfn.CONCAT(V$1,"-",$A36),Results!$P:$AC,14,0)</f>
        <v>5</v>
      </c>
      <c r="AC36" s="36" t="n">
        <f aca="false">IF(ISNA(AA36),IF(ISNA(AB36),0,AB36),AA36)</f>
        <v>5</v>
      </c>
      <c r="AD36" s="34" t="n">
        <f aca="false">VLOOKUP(_xlfn.CONCAT(AE$1,"-",$A36),Results!$B:$O,12,0)</f>
        <v>17</v>
      </c>
      <c r="AE36" s="32" t="e">
        <f aca="false">VLOOKUP(_xlfn.CONCAT(AE$1,"-",$A36),Results!$P:$AC,12,0)</f>
        <v>#N/A</v>
      </c>
      <c r="AF36" s="36" t="n">
        <f aca="false">IF(ISNA(AD36),IF(ISNA(AE36),0,AE36),AD36)</f>
        <v>17</v>
      </c>
      <c r="AG36" s="32" t="str">
        <f aca="false">VLOOKUP(_xlfn.CONCAT(AE$1,"-",$A36),Results!$B:$O,13,0)</f>
        <v>L</v>
      </c>
      <c r="AH36" s="37" t="e">
        <f aca="false">VLOOKUP(_xlfn.CONCAT(AE$1,"-",$A36),Results!$P:$AC,13,0)</f>
        <v>#N/A</v>
      </c>
      <c r="AI36" s="36" t="str">
        <f aca="false">IF(ISNA(AG36),IF(ISNA(AH36),"",AH36),AG36)</f>
        <v>L</v>
      </c>
      <c r="AJ36" s="32" t="n">
        <f aca="false">VLOOKUP(_xlfn.CONCAT(AE$1,"-",$A36),Results!$B:$O,14,0)</f>
        <v>5</v>
      </c>
      <c r="AK36" s="32" t="e">
        <f aca="false">VLOOKUP(_xlfn.CONCAT(AE$1,"-",$A36),Results!$P:$AC,14,0)</f>
        <v>#N/A</v>
      </c>
      <c r="AL36" s="36" t="n">
        <f aca="false">IF(ISNA(AJ36),IF(ISNA(AK36),0,AK36),AJ36)</f>
        <v>5</v>
      </c>
      <c r="AM36" s="34" t="n">
        <f aca="false">VLOOKUP(_xlfn.CONCAT(AN$1,"-",$A36),Results!$B:$O,12,0)</f>
        <v>10</v>
      </c>
      <c r="AN36" s="32" t="e">
        <f aca="false">VLOOKUP(_xlfn.CONCAT(AN$1,"-",$A36),Results!$P:$AC,12,0)</f>
        <v>#N/A</v>
      </c>
      <c r="AO36" s="36" t="n">
        <f aca="false">IF(ISNA(AM36),IF(ISNA(AN36),0,AN36),AM36)</f>
        <v>10</v>
      </c>
      <c r="AP36" s="32" t="str">
        <f aca="false">VLOOKUP(_xlfn.CONCAT(AN$1,"-",$A36),Results!$B:$O,13,0)</f>
        <v>L</v>
      </c>
      <c r="AQ36" s="37" t="e">
        <f aca="false">VLOOKUP(_xlfn.CONCAT(AN$1,"-",$A36),Results!$P:$AC,13,0)</f>
        <v>#N/A</v>
      </c>
      <c r="AR36" s="36" t="str">
        <f aca="false">IF(ISNA(AP36),IF(ISNA(AQ36),"",AQ36),AP36)</f>
        <v>L</v>
      </c>
      <c r="AS36" s="32" t="n">
        <f aca="false">VLOOKUP(_xlfn.CONCAT(AN$1,"-",$A36),Results!$B:$O,14,0)</f>
        <v>5</v>
      </c>
      <c r="AT36" s="32" t="e">
        <f aca="false">VLOOKUP(_xlfn.CONCAT(AN$1,"-",$A36),Results!$P:$AC,14,0)</f>
        <v>#N/A</v>
      </c>
      <c r="AU36" s="36" t="n">
        <f aca="false">IF(ISNA(AS36),IF(ISNA(AT36),0,AT36),AS36)</f>
        <v>5</v>
      </c>
      <c r="AV36" s="38" t="e">
        <f aca="false">VLOOKUP($A36,Hobby!$A:$B,2,0)</f>
        <v>#N/A</v>
      </c>
    </row>
    <row r="37" customFormat="false" ht="12.8" hidden="false" customHeight="false" outlineLevel="0" collapsed="false">
      <c r="A37" s="39"/>
      <c r="B37" s="39"/>
      <c r="C37" s="39"/>
      <c r="D37" s="39"/>
      <c r="E37" s="39"/>
      <c r="F37" s="30"/>
      <c r="G37" s="31"/>
      <c r="H37" s="29" t="n">
        <f aca="true">_xlfn.FLOOR.MATH(RAND()*100)</f>
        <v>55</v>
      </c>
      <c r="I37" s="30"/>
      <c r="J37" s="31"/>
      <c r="K37" s="31"/>
      <c r="L37" s="31"/>
      <c r="M37" s="32" t="str">
        <f aca="false">IF(OR(AND(NOT(ISBLANK(I37)),OR(I37=J37,I37=K37,I37=L37)),AND(NOT(ISBLANK(J37)),OR(J37=K37,J37=L37)),AND(NOT(ISBLANK(K37)),K37=L37)),"ERR","")</f>
        <v/>
      </c>
      <c r="N37" s="33" t="n">
        <f aca="false">IF($Z37="W",1,0)+IF($AI37="W",1,0)+IF($AR37="W",1,0)</f>
        <v>0</v>
      </c>
      <c r="O37" s="33" t="n">
        <f aca="false">IF($Z37="D",1,0)+IF($AI37="D",1,0)+IF($AR37="D",1,0)</f>
        <v>0</v>
      </c>
      <c r="P37" s="33" t="n">
        <f aca="false">IF($Z37="L",1,0)+IF($AI37="L",1,0)+IF($AR37="L",1,0)</f>
        <v>0</v>
      </c>
      <c r="Q37" s="34" t="n">
        <f aca="false">W37+AF37+AO37</f>
        <v>0</v>
      </c>
      <c r="R37" s="32" t="n">
        <f aca="false">AC37+AL37+AU37</f>
        <v>0</v>
      </c>
      <c r="S37" s="32" t="n">
        <f aca="false">IF(ISNA($AV37),0,$AV37)</f>
        <v>0</v>
      </c>
      <c r="T37" s="35" t="n">
        <f aca="false">Q37+R37+S37</f>
        <v>0</v>
      </c>
      <c r="U37" s="32" t="e">
        <f aca="false">VLOOKUP(_xlfn.CONCAT(V$1,"-",$A37),Results!$B:$O,12,0)</f>
        <v>#N/A</v>
      </c>
      <c r="V37" s="32" t="e">
        <f aca="false">VLOOKUP(_xlfn.CONCAT(V$1,"-",$A37),Results!$P:$AC,12,0)</f>
        <v>#N/A</v>
      </c>
      <c r="W37" s="36" t="n">
        <f aca="false">IF(ISNA(U37),IF(ISNA(V37),0,V37),U37)</f>
        <v>0</v>
      </c>
      <c r="X37" s="32" t="e">
        <f aca="false">VLOOKUP(_xlfn.CONCAT(V$1,"-",$A37),Results!$B:$O,13,0)</f>
        <v>#N/A</v>
      </c>
      <c r="Y37" s="37" t="e">
        <f aca="false">VLOOKUP(_xlfn.CONCAT(V$1,"-",$A37),Results!$P:$AC,13,0)</f>
        <v>#N/A</v>
      </c>
      <c r="Z37" s="36" t="str">
        <f aca="false">IF(ISNA(X37),IF(ISNA(Y37),"",Y37),X37)</f>
        <v/>
      </c>
      <c r="AA37" s="32" t="e">
        <f aca="false">VLOOKUP(_xlfn.CONCAT(V$1,"-",$A37),Results!$B:$O,14,0)</f>
        <v>#N/A</v>
      </c>
      <c r="AB37" s="32" t="e">
        <f aca="false">VLOOKUP(_xlfn.CONCAT(V$1,"-",$A37),Results!$P:$AC,14,0)</f>
        <v>#N/A</v>
      </c>
      <c r="AC37" s="36" t="n">
        <f aca="false">IF(ISNA(AA37),IF(ISNA(AB37),0,AB37),AA37)</f>
        <v>0</v>
      </c>
      <c r="AD37" s="34" t="e">
        <f aca="false">VLOOKUP(_xlfn.CONCAT(AE$1,"-",$A37),Results!$B:$O,12,0)</f>
        <v>#N/A</v>
      </c>
      <c r="AE37" s="32" t="e">
        <f aca="false">VLOOKUP(_xlfn.CONCAT(AE$1,"-",$A37),Results!$P:$AC,12,0)</f>
        <v>#N/A</v>
      </c>
      <c r="AF37" s="36" t="n">
        <f aca="false">IF(ISNA(AD37),IF(ISNA(AE37),0,AE37),AD37)</f>
        <v>0</v>
      </c>
      <c r="AG37" s="32" t="e">
        <f aca="false">VLOOKUP(_xlfn.CONCAT(AE$1,"-",$A37),Results!$B:$O,13,0)</f>
        <v>#N/A</v>
      </c>
      <c r="AH37" s="37" t="e">
        <f aca="false">VLOOKUP(_xlfn.CONCAT(AE$1,"-",$A37),Results!$P:$AC,13,0)</f>
        <v>#N/A</v>
      </c>
      <c r="AI37" s="36" t="str">
        <f aca="false">IF(ISNA(AG37),IF(ISNA(AH37),"",AH37),AG37)</f>
        <v/>
      </c>
      <c r="AJ37" s="32" t="e">
        <f aca="false">VLOOKUP(_xlfn.CONCAT(AE$1,"-",$A37),Results!$B:$O,14,0)</f>
        <v>#N/A</v>
      </c>
      <c r="AK37" s="32" t="e">
        <f aca="false">VLOOKUP(_xlfn.CONCAT(AE$1,"-",$A37),Results!$P:$AC,14,0)</f>
        <v>#N/A</v>
      </c>
      <c r="AL37" s="36" t="n">
        <f aca="false">IF(ISNA(AJ37),IF(ISNA(AK37),0,AK37),AJ37)</f>
        <v>0</v>
      </c>
      <c r="AM37" s="34" t="e">
        <f aca="false">VLOOKUP(_xlfn.CONCAT(AN$1,"-",$A37),Results!$B:$O,12,0)</f>
        <v>#N/A</v>
      </c>
      <c r="AN37" s="32" t="e">
        <f aca="false">VLOOKUP(_xlfn.CONCAT(AN$1,"-",$A37),Results!$P:$AC,12,0)</f>
        <v>#N/A</v>
      </c>
      <c r="AO37" s="36" t="n">
        <f aca="false">IF(ISNA(AM37),IF(ISNA(AN37),0,AN37),AM37)</f>
        <v>0</v>
      </c>
      <c r="AP37" s="32" t="e">
        <f aca="false">VLOOKUP(_xlfn.CONCAT(AN$1,"-",$A37),Results!$B:$O,13,0)</f>
        <v>#N/A</v>
      </c>
      <c r="AQ37" s="37" t="e">
        <f aca="false">VLOOKUP(_xlfn.CONCAT(AN$1,"-",$A37),Results!$P:$AC,13,0)</f>
        <v>#N/A</v>
      </c>
      <c r="AR37" s="36" t="str">
        <f aca="false">IF(ISNA(AP37),IF(ISNA(AQ37),"",AQ37),AP37)</f>
        <v/>
      </c>
      <c r="AS37" s="32" t="e">
        <f aca="false">VLOOKUP(_xlfn.CONCAT(AN$1,"-",$A37),Results!$B:$O,14,0)</f>
        <v>#N/A</v>
      </c>
      <c r="AT37" s="32" t="e">
        <f aca="false">VLOOKUP(_xlfn.CONCAT(AN$1,"-",$A37),Results!$P:$AC,14,0)</f>
        <v>#N/A</v>
      </c>
      <c r="AU37" s="36" t="n">
        <f aca="false">IF(ISNA(AS37),IF(ISNA(AT37),0,AT37),AS37)</f>
        <v>0</v>
      </c>
      <c r="AV37" s="38" t="e">
        <f aca="false">VLOOKUP($A37,Hobby!$A:$B,2,0)</f>
        <v>#N/A</v>
      </c>
    </row>
    <row r="38" customFormat="false" ht="12.8" hidden="false" customHeight="false" outlineLevel="0" collapsed="false">
      <c r="A38" s="39"/>
      <c r="B38" s="39"/>
      <c r="C38" s="39"/>
      <c r="D38" s="39"/>
      <c r="E38" s="39"/>
      <c r="F38" s="30"/>
      <c r="G38" s="31"/>
      <c r="H38" s="29" t="n">
        <f aca="true">_xlfn.FLOOR.MATH(RAND()*100)</f>
        <v>56</v>
      </c>
      <c r="I38" s="30"/>
      <c r="J38" s="31"/>
      <c r="K38" s="31"/>
      <c r="L38" s="31"/>
      <c r="M38" s="32" t="str">
        <f aca="false">IF(OR(AND(NOT(ISBLANK(I38)),OR(I38=J38,I38=K38,I38=L38)),AND(NOT(ISBLANK(J38)),OR(J38=K38,J38=L38)),AND(NOT(ISBLANK(K38)),K38=L38)),"ERR","")</f>
        <v/>
      </c>
      <c r="N38" s="33" t="n">
        <f aca="false">IF($Z38="W",1,0)+IF($AI38="W",1,0)+IF($AR38="W",1,0)</f>
        <v>0</v>
      </c>
      <c r="O38" s="33" t="n">
        <f aca="false">IF($Z38="D",1,0)+IF($AI38="D",1,0)+IF($AR38="D",1,0)</f>
        <v>0</v>
      </c>
      <c r="P38" s="33" t="n">
        <f aca="false">IF($Z38="L",1,0)+IF($AI38="L",1,0)+IF($AR38="L",1,0)</f>
        <v>0</v>
      </c>
      <c r="Q38" s="34" t="n">
        <f aca="false">W38+AF38+AO38</f>
        <v>0</v>
      </c>
      <c r="R38" s="32" t="n">
        <f aca="false">AC38+AL38+AU38</f>
        <v>0</v>
      </c>
      <c r="S38" s="32" t="n">
        <f aca="false">IF(ISNA($AV38),0,$AV38)</f>
        <v>0</v>
      </c>
      <c r="T38" s="35" t="n">
        <f aca="false">Q38+R38+S38</f>
        <v>0</v>
      </c>
      <c r="U38" s="32" t="e">
        <f aca="false">VLOOKUP(_xlfn.CONCAT(V$1,"-",$A38),Results!$B:$O,12,0)</f>
        <v>#N/A</v>
      </c>
      <c r="V38" s="32" t="e">
        <f aca="false">VLOOKUP(_xlfn.CONCAT(V$1,"-",$A38),Results!$P:$AC,12,0)</f>
        <v>#N/A</v>
      </c>
      <c r="W38" s="36" t="n">
        <f aca="false">IF(ISNA(U38),IF(ISNA(V38),0,V38),U38)</f>
        <v>0</v>
      </c>
      <c r="X38" s="32" t="e">
        <f aca="false">VLOOKUP(_xlfn.CONCAT(V$1,"-",$A38),Results!$B:$O,13,0)</f>
        <v>#N/A</v>
      </c>
      <c r="Y38" s="37" t="e">
        <f aca="false">VLOOKUP(_xlfn.CONCAT(V$1,"-",$A38),Results!$P:$AC,13,0)</f>
        <v>#N/A</v>
      </c>
      <c r="Z38" s="36" t="str">
        <f aca="false">IF(ISNA(X38),IF(ISNA(Y38),"",Y38),X38)</f>
        <v/>
      </c>
      <c r="AA38" s="32" t="e">
        <f aca="false">VLOOKUP(_xlfn.CONCAT(V$1,"-",$A38),Results!$B:$O,14,0)</f>
        <v>#N/A</v>
      </c>
      <c r="AB38" s="32" t="e">
        <f aca="false">VLOOKUP(_xlfn.CONCAT(V$1,"-",$A38),Results!$P:$AC,14,0)</f>
        <v>#N/A</v>
      </c>
      <c r="AC38" s="36" t="n">
        <f aca="false">IF(ISNA(AA38),IF(ISNA(AB38),0,AB38),AA38)</f>
        <v>0</v>
      </c>
      <c r="AD38" s="34" t="e">
        <f aca="false">VLOOKUP(_xlfn.CONCAT(AE$1,"-",$A38),Results!$B:$O,12,0)</f>
        <v>#N/A</v>
      </c>
      <c r="AE38" s="32" t="e">
        <f aca="false">VLOOKUP(_xlfn.CONCAT(AE$1,"-",$A38),Results!$P:$AC,12,0)</f>
        <v>#N/A</v>
      </c>
      <c r="AF38" s="36" t="n">
        <f aca="false">IF(ISNA(AD38),IF(ISNA(AE38),0,AE38),AD38)</f>
        <v>0</v>
      </c>
      <c r="AG38" s="32" t="e">
        <f aca="false">VLOOKUP(_xlfn.CONCAT(AE$1,"-",$A38),Results!$B:$O,13,0)</f>
        <v>#N/A</v>
      </c>
      <c r="AH38" s="37" t="e">
        <f aca="false">VLOOKUP(_xlfn.CONCAT(AE$1,"-",$A38),Results!$P:$AC,13,0)</f>
        <v>#N/A</v>
      </c>
      <c r="AI38" s="36" t="str">
        <f aca="false">IF(ISNA(AG38),IF(ISNA(AH38),"",AH38),AG38)</f>
        <v/>
      </c>
      <c r="AJ38" s="32" t="e">
        <f aca="false">VLOOKUP(_xlfn.CONCAT(AE$1,"-",$A38),Results!$B:$O,14,0)</f>
        <v>#N/A</v>
      </c>
      <c r="AK38" s="32" t="e">
        <f aca="false">VLOOKUP(_xlfn.CONCAT(AE$1,"-",$A38),Results!$P:$AC,14,0)</f>
        <v>#N/A</v>
      </c>
      <c r="AL38" s="36" t="n">
        <f aca="false">IF(ISNA(AJ38),IF(ISNA(AK38),0,AK38),AJ38)</f>
        <v>0</v>
      </c>
      <c r="AM38" s="34" t="e">
        <f aca="false">VLOOKUP(_xlfn.CONCAT(AN$1,"-",$A38),Results!$B:$O,12,0)</f>
        <v>#N/A</v>
      </c>
      <c r="AN38" s="32" t="e">
        <f aca="false">VLOOKUP(_xlfn.CONCAT(AN$1,"-",$A38),Results!$P:$AC,12,0)</f>
        <v>#N/A</v>
      </c>
      <c r="AO38" s="36" t="n">
        <f aca="false">IF(ISNA(AM38),IF(ISNA(AN38),0,AN38),AM38)</f>
        <v>0</v>
      </c>
      <c r="AP38" s="32" t="e">
        <f aca="false">VLOOKUP(_xlfn.CONCAT(AN$1,"-",$A38),Results!$B:$O,13,0)</f>
        <v>#N/A</v>
      </c>
      <c r="AQ38" s="37" t="e">
        <f aca="false">VLOOKUP(_xlfn.CONCAT(AN$1,"-",$A38),Results!$P:$AC,13,0)</f>
        <v>#N/A</v>
      </c>
      <c r="AR38" s="36" t="str">
        <f aca="false">IF(ISNA(AP38),IF(ISNA(AQ38),"",AQ38),AP38)</f>
        <v/>
      </c>
      <c r="AS38" s="32" t="e">
        <f aca="false">VLOOKUP(_xlfn.CONCAT(AN$1,"-",$A38),Results!$B:$O,14,0)</f>
        <v>#N/A</v>
      </c>
      <c r="AT38" s="32" t="e">
        <f aca="false">VLOOKUP(_xlfn.CONCAT(AN$1,"-",$A38),Results!$P:$AC,14,0)</f>
        <v>#N/A</v>
      </c>
      <c r="AU38" s="36" t="n">
        <f aca="false">IF(ISNA(AS38),IF(ISNA(AT38),0,AT38),AS38)</f>
        <v>0</v>
      </c>
      <c r="AV38" s="38" t="e">
        <f aca="false">VLOOKUP($A38,Hobby!$A:$B,2,0)</f>
        <v>#N/A</v>
      </c>
    </row>
    <row r="39" customFormat="false" ht="12.8" hidden="false" customHeight="false" outlineLevel="0" collapsed="false">
      <c r="A39" s="39"/>
      <c r="B39" s="39"/>
      <c r="C39" s="39"/>
      <c r="D39" s="39"/>
      <c r="E39" s="39"/>
      <c r="F39" s="30"/>
      <c r="G39" s="31"/>
      <c r="H39" s="29" t="n">
        <f aca="true">_xlfn.FLOOR.MATH(RAND()*100)</f>
        <v>14</v>
      </c>
      <c r="I39" s="30"/>
      <c r="J39" s="31"/>
      <c r="K39" s="31"/>
      <c r="L39" s="31"/>
      <c r="M39" s="32" t="str">
        <f aca="false">IF(OR(AND(NOT(ISBLANK(I39)),OR(I39=J39,I39=K39,I39=L39)),AND(NOT(ISBLANK(J39)),OR(J39=K39,J39=L39)),AND(NOT(ISBLANK(K39)),K39=L39)),"ERR","")</f>
        <v/>
      </c>
      <c r="N39" s="33" t="n">
        <f aca="false">IF($Z39="W",1,0)+IF($AI39="W",1,0)+IF($AR39="W",1,0)</f>
        <v>0</v>
      </c>
      <c r="O39" s="33" t="n">
        <f aca="false">IF($Z39="D",1,0)+IF($AI39="D",1,0)+IF($AR39="D",1,0)</f>
        <v>0</v>
      </c>
      <c r="P39" s="33" t="n">
        <f aca="false">IF($Z39="L",1,0)+IF($AI39="L",1,0)+IF($AR39="L",1,0)</f>
        <v>0</v>
      </c>
      <c r="Q39" s="34" t="n">
        <f aca="false">W39+AF39+AO39</f>
        <v>0</v>
      </c>
      <c r="R39" s="32" t="n">
        <f aca="false">AC39+AL39+AU39</f>
        <v>0</v>
      </c>
      <c r="S39" s="32" t="n">
        <f aca="false">IF(ISNA($AV39),0,$AV39)</f>
        <v>0</v>
      </c>
      <c r="T39" s="35" t="n">
        <f aca="false">Q39+R39+S39</f>
        <v>0</v>
      </c>
      <c r="U39" s="32" t="e">
        <f aca="false">VLOOKUP(_xlfn.CONCAT(V$1,"-",$A39),Results!$B:$O,12,0)</f>
        <v>#N/A</v>
      </c>
      <c r="V39" s="32" t="e">
        <f aca="false">VLOOKUP(_xlfn.CONCAT(V$1,"-",$A39),Results!$P:$AC,12,0)</f>
        <v>#N/A</v>
      </c>
      <c r="W39" s="36" t="n">
        <f aca="false">IF(ISNA(U39),IF(ISNA(V39),0,V39),U39)</f>
        <v>0</v>
      </c>
      <c r="X39" s="32" t="e">
        <f aca="false">VLOOKUP(_xlfn.CONCAT(V$1,"-",$A39),Results!$B:$O,13,0)</f>
        <v>#N/A</v>
      </c>
      <c r="Y39" s="37" t="e">
        <f aca="false">VLOOKUP(_xlfn.CONCAT(V$1,"-",$A39),Results!$P:$AC,13,0)</f>
        <v>#N/A</v>
      </c>
      <c r="Z39" s="36" t="str">
        <f aca="false">IF(ISNA(X39),IF(ISNA(Y39),"",Y39),X39)</f>
        <v/>
      </c>
      <c r="AA39" s="32" t="e">
        <f aca="false">VLOOKUP(_xlfn.CONCAT(V$1,"-",$A39),Results!$B:$O,14,0)</f>
        <v>#N/A</v>
      </c>
      <c r="AB39" s="32" t="e">
        <f aca="false">VLOOKUP(_xlfn.CONCAT(V$1,"-",$A39),Results!$P:$AC,14,0)</f>
        <v>#N/A</v>
      </c>
      <c r="AC39" s="36" t="n">
        <f aca="false">IF(ISNA(AA39),IF(ISNA(AB39),0,AB39),AA39)</f>
        <v>0</v>
      </c>
      <c r="AD39" s="34" t="e">
        <f aca="false">VLOOKUP(_xlfn.CONCAT(AE$1,"-",$A39),Results!$B:$O,12,0)</f>
        <v>#N/A</v>
      </c>
      <c r="AE39" s="32" t="e">
        <f aca="false">VLOOKUP(_xlfn.CONCAT(AE$1,"-",$A39),Results!$P:$AC,12,0)</f>
        <v>#N/A</v>
      </c>
      <c r="AF39" s="36" t="n">
        <f aca="false">IF(ISNA(AD39),IF(ISNA(AE39),0,AE39),AD39)</f>
        <v>0</v>
      </c>
      <c r="AG39" s="32" t="e">
        <f aca="false">VLOOKUP(_xlfn.CONCAT(AE$1,"-",$A39),Results!$B:$O,13,0)</f>
        <v>#N/A</v>
      </c>
      <c r="AH39" s="37" t="e">
        <f aca="false">VLOOKUP(_xlfn.CONCAT(AE$1,"-",$A39),Results!$P:$AC,13,0)</f>
        <v>#N/A</v>
      </c>
      <c r="AI39" s="36" t="str">
        <f aca="false">IF(ISNA(AG39),IF(ISNA(AH39),"",AH39),AG39)</f>
        <v/>
      </c>
      <c r="AJ39" s="32" t="e">
        <f aca="false">VLOOKUP(_xlfn.CONCAT(AE$1,"-",$A39),Results!$B:$O,14,0)</f>
        <v>#N/A</v>
      </c>
      <c r="AK39" s="32" t="e">
        <f aca="false">VLOOKUP(_xlfn.CONCAT(AE$1,"-",$A39),Results!$P:$AC,14,0)</f>
        <v>#N/A</v>
      </c>
      <c r="AL39" s="36" t="n">
        <f aca="false">IF(ISNA(AJ39),IF(ISNA(AK39),0,AK39),AJ39)</f>
        <v>0</v>
      </c>
      <c r="AM39" s="34" t="e">
        <f aca="false">VLOOKUP(_xlfn.CONCAT(AN$1,"-",$A39),Results!$B:$O,12,0)</f>
        <v>#N/A</v>
      </c>
      <c r="AN39" s="32" t="e">
        <f aca="false">VLOOKUP(_xlfn.CONCAT(AN$1,"-",$A39),Results!$P:$AC,12,0)</f>
        <v>#N/A</v>
      </c>
      <c r="AO39" s="36" t="n">
        <f aca="false">IF(ISNA(AM39),IF(ISNA(AN39),0,AN39),AM39)</f>
        <v>0</v>
      </c>
      <c r="AP39" s="32" t="e">
        <f aca="false">VLOOKUP(_xlfn.CONCAT(AN$1,"-",$A39),Results!$B:$O,13,0)</f>
        <v>#N/A</v>
      </c>
      <c r="AQ39" s="37" t="e">
        <f aca="false">VLOOKUP(_xlfn.CONCAT(AN$1,"-",$A39),Results!$P:$AC,13,0)</f>
        <v>#N/A</v>
      </c>
      <c r="AR39" s="36" t="str">
        <f aca="false">IF(ISNA(AP39),IF(ISNA(AQ39),"",AQ39),AP39)</f>
        <v/>
      </c>
      <c r="AS39" s="32" t="e">
        <f aca="false">VLOOKUP(_xlfn.CONCAT(AN$1,"-",$A39),Results!$B:$O,14,0)</f>
        <v>#N/A</v>
      </c>
      <c r="AT39" s="32" t="e">
        <f aca="false">VLOOKUP(_xlfn.CONCAT(AN$1,"-",$A39),Results!$P:$AC,14,0)</f>
        <v>#N/A</v>
      </c>
      <c r="AU39" s="36" t="n">
        <f aca="false">IF(ISNA(AS39),IF(ISNA(AT39),0,AT39),AS39)</f>
        <v>0</v>
      </c>
      <c r="AV39" s="38" t="e">
        <f aca="false">VLOOKUP($A39,Hobby!$A:$B,2,0)</f>
        <v>#N/A</v>
      </c>
    </row>
    <row r="40" customFormat="false" ht="12.8" hidden="false" customHeight="false" outlineLevel="0" collapsed="false">
      <c r="A40" s="39"/>
      <c r="B40" s="39"/>
      <c r="C40" s="39"/>
      <c r="D40" s="39"/>
      <c r="E40" s="39"/>
      <c r="F40" s="30"/>
      <c r="G40" s="31"/>
      <c r="H40" s="29" t="n">
        <f aca="true">_xlfn.FLOOR.MATH(RAND()*100)</f>
        <v>8</v>
      </c>
      <c r="I40" s="30"/>
      <c r="J40" s="31"/>
      <c r="K40" s="31"/>
      <c r="L40" s="31"/>
      <c r="M40" s="32" t="str">
        <f aca="false">IF(OR(AND(NOT(ISBLANK(I40)),OR(I40=J40,I40=K40,I40=L40)),AND(NOT(ISBLANK(J40)),OR(J40=K40,J40=L40)),AND(NOT(ISBLANK(K40)),K40=L40)),"ERR","")</f>
        <v/>
      </c>
      <c r="N40" s="33" t="n">
        <f aca="false">IF($Z40="W",1,0)+IF($AI40="W",1,0)+IF($AR40="W",1,0)</f>
        <v>0</v>
      </c>
      <c r="O40" s="33" t="n">
        <f aca="false">IF($Z40="D",1,0)+IF($AI40="D",1,0)+IF($AR40="D",1,0)</f>
        <v>0</v>
      </c>
      <c r="P40" s="33" t="n">
        <f aca="false">IF($Z40="L",1,0)+IF($AI40="L",1,0)+IF($AR40="L",1,0)</f>
        <v>0</v>
      </c>
      <c r="Q40" s="34" t="n">
        <f aca="false">W40+AF40+AO40</f>
        <v>0</v>
      </c>
      <c r="R40" s="32" t="n">
        <f aca="false">AC40+AL40+AU40</f>
        <v>0</v>
      </c>
      <c r="S40" s="32" t="n">
        <f aca="false">IF(ISNA($AV40),0,$AV40)</f>
        <v>0</v>
      </c>
      <c r="T40" s="35" t="n">
        <f aca="false">Q40+R40+S40</f>
        <v>0</v>
      </c>
      <c r="U40" s="32" t="e">
        <f aca="false">VLOOKUP(_xlfn.CONCAT(V$1,"-",$A40),Results!$B:$O,12,0)</f>
        <v>#N/A</v>
      </c>
      <c r="V40" s="32" t="e">
        <f aca="false">VLOOKUP(_xlfn.CONCAT(V$1,"-",$A40),Results!$P:$AC,12,0)</f>
        <v>#N/A</v>
      </c>
      <c r="W40" s="36" t="n">
        <f aca="false">IF(ISNA(U40),IF(ISNA(V40),0,V40),U40)</f>
        <v>0</v>
      </c>
      <c r="X40" s="32" t="e">
        <f aca="false">VLOOKUP(_xlfn.CONCAT(V$1,"-",$A40),Results!$B:$O,13,0)</f>
        <v>#N/A</v>
      </c>
      <c r="Y40" s="37" t="e">
        <f aca="false">VLOOKUP(_xlfn.CONCAT(V$1,"-",$A40),Results!$P:$AC,13,0)</f>
        <v>#N/A</v>
      </c>
      <c r="Z40" s="36" t="str">
        <f aca="false">IF(ISNA(X40),IF(ISNA(Y40),"",Y40),X40)</f>
        <v/>
      </c>
      <c r="AA40" s="32" t="e">
        <f aca="false">VLOOKUP(_xlfn.CONCAT(V$1,"-",$A40),Results!$B:$O,14,0)</f>
        <v>#N/A</v>
      </c>
      <c r="AB40" s="32" t="e">
        <f aca="false">VLOOKUP(_xlfn.CONCAT(V$1,"-",$A40),Results!$P:$AC,14,0)</f>
        <v>#N/A</v>
      </c>
      <c r="AC40" s="36" t="n">
        <f aca="false">IF(ISNA(AA40),IF(ISNA(AB40),0,AB40),AA40)</f>
        <v>0</v>
      </c>
      <c r="AD40" s="34" t="e">
        <f aca="false">VLOOKUP(_xlfn.CONCAT(AE$1,"-",$A40),Results!$B:$O,12,0)</f>
        <v>#N/A</v>
      </c>
      <c r="AE40" s="32" t="e">
        <f aca="false">VLOOKUP(_xlfn.CONCAT(AE$1,"-",$A40),Results!$P:$AC,12,0)</f>
        <v>#N/A</v>
      </c>
      <c r="AF40" s="36" t="n">
        <f aca="false">IF(ISNA(AD40),IF(ISNA(AE40),0,AE40),AD40)</f>
        <v>0</v>
      </c>
      <c r="AG40" s="32" t="e">
        <f aca="false">VLOOKUP(_xlfn.CONCAT(AE$1,"-",$A40),Results!$B:$O,13,0)</f>
        <v>#N/A</v>
      </c>
      <c r="AH40" s="37" t="e">
        <f aca="false">VLOOKUP(_xlfn.CONCAT(AE$1,"-",$A40),Results!$P:$AC,13,0)</f>
        <v>#N/A</v>
      </c>
      <c r="AI40" s="36" t="str">
        <f aca="false">IF(ISNA(AG40),IF(ISNA(AH40),"",AH40),AG40)</f>
        <v/>
      </c>
      <c r="AJ40" s="32" t="e">
        <f aca="false">VLOOKUP(_xlfn.CONCAT(AE$1,"-",$A40),Results!$B:$O,14,0)</f>
        <v>#N/A</v>
      </c>
      <c r="AK40" s="32" t="e">
        <f aca="false">VLOOKUP(_xlfn.CONCAT(AE$1,"-",$A40),Results!$P:$AC,14,0)</f>
        <v>#N/A</v>
      </c>
      <c r="AL40" s="36" t="n">
        <f aca="false">IF(ISNA(AJ40),IF(ISNA(AK40),0,AK40),AJ40)</f>
        <v>0</v>
      </c>
      <c r="AM40" s="34" t="e">
        <f aca="false">VLOOKUP(_xlfn.CONCAT(AN$1,"-",$A40),Results!$B:$O,12,0)</f>
        <v>#N/A</v>
      </c>
      <c r="AN40" s="32" t="e">
        <f aca="false">VLOOKUP(_xlfn.CONCAT(AN$1,"-",$A40),Results!$P:$AC,12,0)</f>
        <v>#N/A</v>
      </c>
      <c r="AO40" s="36" t="n">
        <f aca="false">IF(ISNA(AM40),IF(ISNA(AN40),0,AN40),AM40)</f>
        <v>0</v>
      </c>
      <c r="AP40" s="32" t="e">
        <f aca="false">VLOOKUP(_xlfn.CONCAT(AN$1,"-",$A40),Results!$B:$O,13,0)</f>
        <v>#N/A</v>
      </c>
      <c r="AQ40" s="37" t="e">
        <f aca="false">VLOOKUP(_xlfn.CONCAT(AN$1,"-",$A40),Results!$P:$AC,13,0)</f>
        <v>#N/A</v>
      </c>
      <c r="AR40" s="36" t="str">
        <f aca="false">IF(ISNA(AP40),IF(ISNA(AQ40),"",AQ40),AP40)</f>
        <v/>
      </c>
      <c r="AS40" s="32" t="e">
        <f aca="false">VLOOKUP(_xlfn.CONCAT(AN$1,"-",$A40),Results!$B:$O,14,0)</f>
        <v>#N/A</v>
      </c>
      <c r="AT40" s="32" t="e">
        <f aca="false">VLOOKUP(_xlfn.CONCAT(AN$1,"-",$A40),Results!$P:$AC,14,0)</f>
        <v>#N/A</v>
      </c>
      <c r="AU40" s="36" t="n">
        <f aca="false">IF(ISNA(AS40),IF(ISNA(AT40),0,AT40),AS40)</f>
        <v>0</v>
      </c>
      <c r="AV40" s="38" t="e">
        <f aca="false">VLOOKUP($A40,Hobby!$A:$B,2,0)</f>
        <v>#N/A</v>
      </c>
    </row>
    <row r="41" customFormat="false" ht="12.8" hidden="false" customHeight="false" outlineLevel="0" collapsed="false">
      <c r="A41" s="39"/>
      <c r="B41" s="39"/>
      <c r="C41" s="39"/>
      <c r="D41" s="39"/>
      <c r="E41" s="39"/>
      <c r="F41" s="30"/>
      <c r="G41" s="31"/>
      <c r="H41" s="29" t="n">
        <f aca="true">_xlfn.FLOOR.MATH(RAND()*100)</f>
        <v>56</v>
      </c>
      <c r="I41" s="30"/>
      <c r="J41" s="31"/>
      <c r="K41" s="31"/>
      <c r="L41" s="31"/>
      <c r="M41" s="32" t="str">
        <f aca="false">IF(OR(AND(NOT(ISBLANK(I41)),OR(I41=J41,I41=K41,I41=L41)),AND(NOT(ISBLANK(J41)),OR(J41=K41,J41=L41)),AND(NOT(ISBLANK(K41)),K41=L41)),"ERR","")</f>
        <v/>
      </c>
      <c r="N41" s="33" t="n">
        <f aca="false">IF($Z41="W",1,0)+IF($AI41="W",1,0)+IF($AR41="W",1,0)</f>
        <v>0</v>
      </c>
      <c r="O41" s="33" t="n">
        <f aca="false">IF($Z41="D",1,0)+IF($AI41="D",1,0)+IF($AR41="D",1,0)</f>
        <v>0</v>
      </c>
      <c r="P41" s="33" t="n">
        <f aca="false">IF($Z41="L",1,0)+IF($AI41="L",1,0)+IF($AR41="L",1,0)</f>
        <v>0</v>
      </c>
      <c r="Q41" s="34" t="n">
        <f aca="false">W41+AF41+AO41</f>
        <v>0</v>
      </c>
      <c r="R41" s="32" t="n">
        <f aca="false">AC41+AL41+AU41</f>
        <v>0</v>
      </c>
      <c r="S41" s="32" t="n">
        <f aca="false">IF(ISNA($AV41),0,$AV41)</f>
        <v>0</v>
      </c>
      <c r="T41" s="35" t="n">
        <f aca="false">Q41+R41+S41</f>
        <v>0</v>
      </c>
      <c r="U41" s="32" t="e">
        <f aca="false">VLOOKUP(_xlfn.CONCAT(V$1,"-",$A41),Results!$B:$O,12,0)</f>
        <v>#N/A</v>
      </c>
      <c r="V41" s="32" t="e">
        <f aca="false">VLOOKUP(_xlfn.CONCAT(V$1,"-",$A41),Results!$P:$AC,12,0)</f>
        <v>#N/A</v>
      </c>
      <c r="W41" s="36" t="n">
        <f aca="false">IF(ISNA(U41),IF(ISNA(V41),0,V41),U41)</f>
        <v>0</v>
      </c>
      <c r="X41" s="32" t="e">
        <f aca="false">VLOOKUP(_xlfn.CONCAT(V$1,"-",$A41),Results!$B:$O,13,0)</f>
        <v>#N/A</v>
      </c>
      <c r="Y41" s="37" t="e">
        <f aca="false">VLOOKUP(_xlfn.CONCAT(V$1,"-",$A41),Results!$P:$AC,13,0)</f>
        <v>#N/A</v>
      </c>
      <c r="Z41" s="36" t="str">
        <f aca="false">IF(ISNA(X41),IF(ISNA(Y41),"",Y41),X41)</f>
        <v/>
      </c>
      <c r="AA41" s="32" t="e">
        <f aca="false">VLOOKUP(_xlfn.CONCAT(V$1,"-",$A41),Results!$B:$O,14,0)</f>
        <v>#N/A</v>
      </c>
      <c r="AB41" s="32" t="e">
        <f aca="false">VLOOKUP(_xlfn.CONCAT(V$1,"-",$A41),Results!$P:$AC,14,0)</f>
        <v>#N/A</v>
      </c>
      <c r="AC41" s="36" t="n">
        <f aca="false">IF(ISNA(AA41),IF(ISNA(AB41),0,AB41),AA41)</f>
        <v>0</v>
      </c>
      <c r="AD41" s="34" t="e">
        <f aca="false">VLOOKUP(_xlfn.CONCAT(AE$1,"-",$A41),Results!$B:$O,12,0)</f>
        <v>#N/A</v>
      </c>
      <c r="AE41" s="32" t="e">
        <f aca="false">VLOOKUP(_xlfn.CONCAT(AE$1,"-",$A41),Results!$P:$AC,12,0)</f>
        <v>#N/A</v>
      </c>
      <c r="AF41" s="36" t="n">
        <f aca="false">IF(ISNA(AD41),IF(ISNA(AE41),0,AE41),AD41)</f>
        <v>0</v>
      </c>
      <c r="AG41" s="32" t="e">
        <f aca="false">VLOOKUP(_xlfn.CONCAT(AE$1,"-",$A41),Results!$B:$O,13,0)</f>
        <v>#N/A</v>
      </c>
      <c r="AH41" s="37" t="e">
        <f aca="false">VLOOKUP(_xlfn.CONCAT(AE$1,"-",$A41),Results!$P:$AC,13,0)</f>
        <v>#N/A</v>
      </c>
      <c r="AI41" s="36" t="str">
        <f aca="false">IF(ISNA(AG41),IF(ISNA(AH41),"",AH41),AG41)</f>
        <v/>
      </c>
      <c r="AJ41" s="32" t="e">
        <f aca="false">VLOOKUP(_xlfn.CONCAT(AE$1,"-",$A41),Results!$B:$O,14,0)</f>
        <v>#N/A</v>
      </c>
      <c r="AK41" s="32" t="e">
        <f aca="false">VLOOKUP(_xlfn.CONCAT(AE$1,"-",$A41),Results!$P:$AC,14,0)</f>
        <v>#N/A</v>
      </c>
      <c r="AL41" s="36" t="n">
        <f aca="false">IF(ISNA(AJ41),IF(ISNA(AK41),0,AK41),AJ41)</f>
        <v>0</v>
      </c>
      <c r="AM41" s="34" t="e">
        <f aca="false">VLOOKUP(_xlfn.CONCAT(AN$1,"-",$A41),Results!$B:$O,12,0)</f>
        <v>#N/A</v>
      </c>
      <c r="AN41" s="32" t="e">
        <f aca="false">VLOOKUP(_xlfn.CONCAT(AN$1,"-",$A41),Results!$P:$AC,12,0)</f>
        <v>#N/A</v>
      </c>
      <c r="AO41" s="36" t="n">
        <f aca="false">IF(ISNA(AM41),IF(ISNA(AN41),0,AN41),AM41)</f>
        <v>0</v>
      </c>
      <c r="AP41" s="32" t="e">
        <f aca="false">VLOOKUP(_xlfn.CONCAT(AN$1,"-",$A41),Results!$B:$O,13,0)</f>
        <v>#N/A</v>
      </c>
      <c r="AQ41" s="37" t="e">
        <f aca="false">VLOOKUP(_xlfn.CONCAT(AN$1,"-",$A41),Results!$P:$AC,13,0)</f>
        <v>#N/A</v>
      </c>
      <c r="AR41" s="36" t="str">
        <f aca="false">IF(ISNA(AP41),IF(ISNA(AQ41),"",AQ41),AP41)</f>
        <v/>
      </c>
      <c r="AS41" s="32" t="e">
        <f aca="false">VLOOKUP(_xlfn.CONCAT(AN$1,"-",$A41),Results!$B:$O,14,0)</f>
        <v>#N/A</v>
      </c>
      <c r="AT41" s="32" t="e">
        <f aca="false">VLOOKUP(_xlfn.CONCAT(AN$1,"-",$A41),Results!$P:$AC,14,0)</f>
        <v>#N/A</v>
      </c>
      <c r="AU41" s="36" t="n">
        <f aca="false">IF(ISNA(AS41),IF(ISNA(AT41),0,AT41),AS41)</f>
        <v>0</v>
      </c>
      <c r="AV41" s="38" t="e">
        <f aca="false">VLOOKUP($A41,Hobby!$A:$B,2,0)</f>
        <v>#N/A</v>
      </c>
    </row>
    <row r="42" customFormat="false" ht="12.8" hidden="false" customHeight="false" outlineLevel="0" collapsed="false">
      <c r="A42" s="39"/>
      <c r="B42" s="39"/>
      <c r="C42" s="39"/>
      <c r="D42" s="39"/>
      <c r="E42" s="39"/>
      <c r="F42" s="30"/>
      <c r="G42" s="31"/>
      <c r="H42" s="29" t="n">
        <f aca="true">_xlfn.FLOOR.MATH(RAND()*100)</f>
        <v>52</v>
      </c>
      <c r="I42" s="30"/>
      <c r="J42" s="31"/>
      <c r="K42" s="31"/>
      <c r="L42" s="31"/>
      <c r="M42" s="32" t="str">
        <f aca="false">IF(OR(AND(NOT(ISBLANK(I42)),OR(I42=J42,I42=K42,I42=L42)),AND(NOT(ISBLANK(J42)),OR(J42=K42,J42=L42)),AND(NOT(ISBLANK(K42)),K42=L42)),"ERR","")</f>
        <v/>
      </c>
      <c r="N42" s="33" t="n">
        <f aca="false">IF($Z42="W",1,0)+IF($AI42="W",1,0)+IF($AR42="W",1,0)</f>
        <v>0</v>
      </c>
      <c r="O42" s="33" t="n">
        <f aca="false">IF($Z42="D",1,0)+IF($AI42="D",1,0)+IF($AR42="D",1,0)</f>
        <v>0</v>
      </c>
      <c r="P42" s="33" t="n">
        <f aca="false">IF($Z42="L",1,0)+IF($AI42="L",1,0)+IF($AR42="L",1,0)</f>
        <v>0</v>
      </c>
      <c r="Q42" s="34" t="n">
        <f aca="false">W42+AF42+AO42</f>
        <v>0</v>
      </c>
      <c r="R42" s="32" t="n">
        <f aca="false">AC42+AL42+AU42</f>
        <v>0</v>
      </c>
      <c r="S42" s="32" t="n">
        <f aca="false">IF(ISNA($AV42),0,$AV42)</f>
        <v>0</v>
      </c>
      <c r="T42" s="35" t="n">
        <f aca="false">Q42+R42+S42</f>
        <v>0</v>
      </c>
      <c r="U42" s="32" t="e">
        <f aca="false">VLOOKUP(_xlfn.CONCAT(V$1,"-",$A42),Results!$B:$O,12,0)</f>
        <v>#N/A</v>
      </c>
      <c r="V42" s="32" t="e">
        <f aca="false">VLOOKUP(_xlfn.CONCAT(V$1,"-",$A42),Results!$P:$AC,12,0)</f>
        <v>#N/A</v>
      </c>
      <c r="W42" s="36" t="n">
        <f aca="false">IF(ISNA(U42),IF(ISNA(V42),0,V42),U42)</f>
        <v>0</v>
      </c>
      <c r="X42" s="32" t="e">
        <f aca="false">VLOOKUP(_xlfn.CONCAT(V$1,"-",$A42),Results!$B:$O,13,0)</f>
        <v>#N/A</v>
      </c>
      <c r="Y42" s="37" t="e">
        <f aca="false">VLOOKUP(_xlfn.CONCAT(V$1,"-",$A42),Results!$P:$AC,13,0)</f>
        <v>#N/A</v>
      </c>
      <c r="Z42" s="36" t="str">
        <f aca="false">IF(ISNA(X42),IF(ISNA(Y42),"",Y42),X42)</f>
        <v/>
      </c>
      <c r="AA42" s="32" t="e">
        <f aca="false">VLOOKUP(_xlfn.CONCAT(V$1,"-",$A42),Results!$B:$O,14,0)</f>
        <v>#N/A</v>
      </c>
      <c r="AB42" s="32" t="e">
        <f aca="false">VLOOKUP(_xlfn.CONCAT(V$1,"-",$A42),Results!$P:$AC,14,0)</f>
        <v>#N/A</v>
      </c>
      <c r="AC42" s="36" t="n">
        <f aca="false">IF(ISNA(AA42),IF(ISNA(AB42),0,AB42),AA42)</f>
        <v>0</v>
      </c>
      <c r="AD42" s="34" t="e">
        <f aca="false">VLOOKUP(_xlfn.CONCAT(AE$1,"-",$A42),Results!$B:$O,12,0)</f>
        <v>#N/A</v>
      </c>
      <c r="AE42" s="32" t="e">
        <f aca="false">VLOOKUP(_xlfn.CONCAT(AE$1,"-",$A42),Results!$P:$AC,12,0)</f>
        <v>#N/A</v>
      </c>
      <c r="AF42" s="36" t="n">
        <f aca="false">IF(ISNA(AD42),IF(ISNA(AE42),0,AE42),AD42)</f>
        <v>0</v>
      </c>
      <c r="AG42" s="32" t="e">
        <f aca="false">VLOOKUP(_xlfn.CONCAT(AE$1,"-",$A42),Results!$B:$O,13,0)</f>
        <v>#N/A</v>
      </c>
      <c r="AH42" s="37" t="e">
        <f aca="false">VLOOKUP(_xlfn.CONCAT(AE$1,"-",$A42),Results!$P:$AC,13,0)</f>
        <v>#N/A</v>
      </c>
      <c r="AI42" s="36" t="str">
        <f aca="false">IF(ISNA(AG42),IF(ISNA(AH42),"",AH42),AG42)</f>
        <v/>
      </c>
      <c r="AJ42" s="32" t="e">
        <f aca="false">VLOOKUP(_xlfn.CONCAT(AE$1,"-",$A42),Results!$B:$O,14,0)</f>
        <v>#N/A</v>
      </c>
      <c r="AK42" s="32" t="e">
        <f aca="false">VLOOKUP(_xlfn.CONCAT(AE$1,"-",$A42),Results!$P:$AC,14,0)</f>
        <v>#N/A</v>
      </c>
      <c r="AL42" s="36" t="n">
        <f aca="false">IF(ISNA(AJ42),IF(ISNA(AK42),0,AK42),AJ42)</f>
        <v>0</v>
      </c>
      <c r="AM42" s="34" t="e">
        <f aca="false">VLOOKUP(_xlfn.CONCAT(AN$1,"-",$A42),Results!$B:$O,12,0)</f>
        <v>#N/A</v>
      </c>
      <c r="AN42" s="32" t="e">
        <f aca="false">VLOOKUP(_xlfn.CONCAT(AN$1,"-",$A42),Results!$P:$AC,12,0)</f>
        <v>#N/A</v>
      </c>
      <c r="AO42" s="36" t="n">
        <f aca="false">IF(ISNA(AM42),IF(ISNA(AN42),0,AN42),AM42)</f>
        <v>0</v>
      </c>
      <c r="AP42" s="32" t="e">
        <f aca="false">VLOOKUP(_xlfn.CONCAT(AN$1,"-",$A42),Results!$B:$O,13,0)</f>
        <v>#N/A</v>
      </c>
      <c r="AQ42" s="37" t="e">
        <f aca="false">VLOOKUP(_xlfn.CONCAT(AN$1,"-",$A42),Results!$P:$AC,13,0)</f>
        <v>#N/A</v>
      </c>
      <c r="AR42" s="36" t="str">
        <f aca="false">IF(ISNA(AP42),IF(ISNA(AQ42),"",AQ42),AP42)</f>
        <v/>
      </c>
      <c r="AS42" s="32" t="e">
        <f aca="false">VLOOKUP(_xlfn.CONCAT(AN$1,"-",$A42),Results!$B:$O,14,0)</f>
        <v>#N/A</v>
      </c>
      <c r="AT42" s="32" t="e">
        <f aca="false">VLOOKUP(_xlfn.CONCAT(AN$1,"-",$A42),Results!$P:$AC,14,0)</f>
        <v>#N/A</v>
      </c>
      <c r="AU42" s="36" t="n">
        <f aca="false">IF(ISNA(AS42),IF(ISNA(AT42),0,AT42),AS42)</f>
        <v>0</v>
      </c>
      <c r="AV42" s="38" t="e">
        <f aca="false">VLOOKUP($A42,Hobby!$A:$B,2,0)</f>
        <v>#N/A</v>
      </c>
    </row>
    <row r="43" customFormat="false" ht="12.8" hidden="false" customHeight="false" outlineLevel="0" collapsed="false">
      <c r="A43" s="39"/>
      <c r="B43" s="39"/>
      <c r="C43" s="39"/>
      <c r="D43" s="39"/>
      <c r="E43" s="39"/>
      <c r="F43" s="30"/>
      <c r="G43" s="31"/>
      <c r="H43" s="29" t="n">
        <f aca="true">_xlfn.FLOOR.MATH(RAND()*100)</f>
        <v>93</v>
      </c>
      <c r="I43" s="30"/>
      <c r="J43" s="31"/>
      <c r="K43" s="31"/>
      <c r="L43" s="31"/>
      <c r="M43" s="32" t="str">
        <f aca="false">IF(OR(AND(NOT(ISBLANK(I43)),OR(I43=J43,I43=K43,I43=L43)),AND(NOT(ISBLANK(J43)),OR(J43=K43,J43=L43)),AND(NOT(ISBLANK(K43)),K43=L43)),"ERR","")</f>
        <v/>
      </c>
      <c r="N43" s="33" t="n">
        <f aca="false">IF($Z43="W",1,0)+IF($AI43="W",1,0)+IF($AR43="W",1,0)</f>
        <v>0</v>
      </c>
      <c r="O43" s="33" t="n">
        <f aca="false">IF($Z43="D",1,0)+IF($AI43="D",1,0)+IF($AR43="D",1,0)</f>
        <v>0</v>
      </c>
      <c r="P43" s="33" t="n">
        <f aca="false">IF($Z43="L",1,0)+IF($AI43="L",1,0)+IF($AR43="L",1,0)</f>
        <v>0</v>
      </c>
      <c r="Q43" s="34" t="n">
        <f aca="false">W43+AF43+AO43</f>
        <v>0</v>
      </c>
      <c r="R43" s="32" t="n">
        <f aca="false">AC43+AL43+AU43</f>
        <v>0</v>
      </c>
      <c r="S43" s="32" t="n">
        <f aca="false">IF(ISNA($AV43),0,$AV43)</f>
        <v>0</v>
      </c>
      <c r="T43" s="35" t="n">
        <f aca="false">Q43+R43+S43</f>
        <v>0</v>
      </c>
      <c r="U43" s="32" t="e">
        <f aca="false">VLOOKUP(_xlfn.CONCAT(V$1,"-",$A43),Results!$B:$O,12,0)</f>
        <v>#N/A</v>
      </c>
      <c r="V43" s="32" t="e">
        <f aca="false">VLOOKUP(_xlfn.CONCAT(V$1,"-",$A43),Results!$P:$AC,12,0)</f>
        <v>#N/A</v>
      </c>
      <c r="W43" s="36" t="n">
        <f aca="false">IF(ISNA(U43),IF(ISNA(V43),0,V43),U43)</f>
        <v>0</v>
      </c>
      <c r="X43" s="32" t="e">
        <f aca="false">VLOOKUP(_xlfn.CONCAT(V$1,"-",$A43),Results!$B:$O,13,0)</f>
        <v>#N/A</v>
      </c>
      <c r="Y43" s="37" t="e">
        <f aca="false">VLOOKUP(_xlfn.CONCAT(V$1,"-",$A43),Results!$P:$AC,13,0)</f>
        <v>#N/A</v>
      </c>
      <c r="Z43" s="36" t="str">
        <f aca="false">IF(ISNA(X43),IF(ISNA(Y43),"",Y43),X43)</f>
        <v/>
      </c>
      <c r="AA43" s="32" t="e">
        <f aca="false">VLOOKUP(_xlfn.CONCAT(V$1,"-",$A43),Results!$B:$O,14,0)</f>
        <v>#N/A</v>
      </c>
      <c r="AB43" s="32" t="e">
        <f aca="false">VLOOKUP(_xlfn.CONCAT(V$1,"-",$A43),Results!$P:$AC,14,0)</f>
        <v>#N/A</v>
      </c>
      <c r="AC43" s="36" t="n">
        <f aca="false">IF(ISNA(AA43),IF(ISNA(AB43),0,AB43),AA43)</f>
        <v>0</v>
      </c>
      <c r="AD43" s="34" t="e">
        <f aca="false">VLOOKUP(_xlfn.CONCAT(AE$1,"-",$A43),Results!$B:$O,12,0)</f>
        <v>#N/A</v>
      </c>
      <c r="AE43" s="32" t="e">
        <f aca="false">VLOOKUP(_xlfn.CONCAT(AE$1,"-",$A43),Results!$P:$AC,12,0)</f>
        <v>#N/A</v>
      </c>
      <c r="AF43" s="36" t="n">
        <f aca="false">IF(ISNA(AD43),IF(ISNA(AE43),0,AE43),AD43)</f>
        <v>0</v>
      </c>
      <c r="AG43" s="32" t="e">
        <f aca="false">VLOOKUP(_xlfn.CONCAT(AE$1,"-",$A43),Results!$B:$O,13,0)</f>
        <v>#N/A</v>
      </c>
      <c r="AH43" s="37" t="e">
        <f aca="false">VLOOKUP(_xlfn.CONCAT(AE$1,"-",$A43),Results!$P:$AC,13,0)</f>
        <v>#N/A</v>
      </c>
      <c r="AI43" s="36" t="str">
        <f aca="false">IF(ISNA(AG43),IF(ISNA(AH43),"",AH43),AG43)</f>
        <v/>
      </c>
      <c r="AJ43" s="32" t="e">
        <f aca="false">VLOOKUP(_xlfn.CONCAT(AE$1,"-",$A43),Results!$B:$O,14,0)</f>
        <v>#N/A</v>
      </c>
      <c r="AK43" s="32" t="e">
        <f aca="false">VLOOKUP(_xlfn.CONCAT(AE$1,"-",$A43),Results!$P:$AC,14,0)</f>
        <v>#N/A</v>
      </c>
      <c r="AL43" s="36" t="n">
        <f aca="false">IF(ISNA(AJ43),IF(ISNA(AK43),0,AK43),AJ43)</f>
        <v>0</v>
      </c>
      <c r="AM43" s="34" t="e">
        <f aca="false">VLOOKUP(_xlfn.CONCAT(AN$1,"-",$A43),Results!$B:$O,12,0)</f>
        <v>#N/A</v>
      </c>
      <c r="AN43" s="32" t="e">
        <f aca="false">VLOOKUP(_xlfn.CONCAT(AN$1,"-",$A43),Results!$P:$AC,12,0)</f>
        <v>#N/A</v>
      </c>
      <c r="AO43" s="36" t="n">
        <f aca="false">IF(ISNA(AM43),IF(ISNA(AN43),0,AN43),AM43)</f>
        <v>0</v>
      </c>
      <c r="AP43" s="32" t="e">
        <f aca="false">VLOOKUP(_xlfn.CONCAT(AN$1,"-",$A43),Results!$B:$O,13,0)</f>
        <v>#N/A</v>
      </c>
      <c r="AQ43" s="37" t="e">
        <f aca="false">VLOOKUP(_xlfn.CONCAT(AN$1,"-",$A43),Results!$P:$AC,13,0)</f>
        <v>#N/A</v>
      </c>
      <c r="AR43" s="36" t="str">
        <f aca="false">IF(ISNA(AP43),IF(ISNA(AQ43),"",AQ43),AP43)</f>
        <v/>
      </c>
      <c r="AS43" s="32" t="e">
        <f aca="false">VLOOKUP(_xlfn.CONCAT(AN$1,"-",$A43),Results!$B:$O,14,0)</f>
        <v>#N/A</v>
      </c>
      <c r="AT43" s="32" t="e">
        <f aca="false">VLOOKUP(_xlfn.CONCAT(AN$1,"-",$A43),Results!$P:$AC,14,0)</f>
        <v>#N/A</v>
      </c>
      <c r="AU43" s="36" t="n">
        <f aca="false">IF(ISNA(AS43),IF(ISNA(AT43),0,AT43),AS43)</f>
        <v>0</v>
      </c>
      <c r="AV43" s="38" t="e">
        <f aca="false">VLOOKUP($A43,Hobby!$A:$B,2,0)</f>
        <v>#N/A</v>
      </c>
    </row>
    <row r="44" customFormat="false" ht="12.8" hidden="false" customHeight="false" outlineLevel="0" collapsed="false">
      <c r="A44" s="39"/>
      <c r="B44" s="39"/>
      <c r="C44" s="39"/>
      <c r="D44" s="39"/>
      <c r="E44" s="39"/>
      <c r="F44" s="30"/>
      <c r="G44" s="31"/>
      <c r="H44" s="29" t="n">
        <f aca="true">_xlfn.FLOOR.MATH(RAND()*100)</f>
        <v>9</v>
      </c>
      <c r="I44" s="30"/>
      <c r="J44" s="31"/>
      <c r="K44" s="31"/>
      <c r="L44" s="31"/>
      <c r="M44" s="32" t="str">
        <f aca="false">IF(OR(AND(NOT(ISBLANK(I44)),OR(I44=J44,I44=K44,I44=L44)),AND(NOT(ISBLANK(J44)),OR(J44=K44,J44=L44)),AND(NOT(ISBLANK(K44)),K44=L44)),"ERR","")</f>
        <v/>
      </c>
      <c r="N44" s="33" t="n">
        <f aca="false">IF($Z44="W",1,0)+IF($AI44="W",1,0)+IF($AR44="W",1,0)</f>
        <v>0</v>
      </c>
      <c r="O44" s="33" t="n">
        <f aca="false">IF($Z44="D",1,0)+IF($AI44="D",1,0)+IF($AR44="D",1,0)</f>
        <v>0</v>
      </c>
      <c r="P44" s="33" t="n">
        <f aca="false">IF($Z44="L",1,0)+IF($AI44="L",1,0)+IF($AR44="L",1,0)</f>
        <v>0</v>
      </c>
      <c r="Q44" s="34" t="n">
        <f aca="false">W44+AF44+AO44</f>
        <v>0</v>
      </c>
      <c r="R44" s="32" t="n">
        <f aca="false">AC44+AL44+AU44</f>
        <v>0</v>
      </c>
      <c r="S44" s="32" t="n">
        <f aca="false">IF(ISNA($AV44),0,$AV44)</f>
        <v>0</v>
      </c>
      <c r="T44" s="35" t="n">
        <f aca="false">Q44+R44+S44</f>
        <v>0</v>
      </c>
      <c r="U44" s="32" t="e">
        <f aca="false">VLOOKUP(_xlfn.CONCAT(V$1,"-",$A44),Results!$B:$O,12,0)</f>
        <v>#N/A</v>
      </c>
      <c r="V44" s="32" t="e">
        <f aca="false">VLOOKUP(_xlfn.CONCAT(V$1,"-",$A44),Results!$P:$AC,12,0)</f>
        <v>#N/A</v>
      </c>
      <c r="W44" s="36" t="n">
        <f aca="false">IF(ISNA(U44),IF(ISNA(V44),0,V44),U44)</f>
        <v>0</v>
      </c>
      <c r="X44" s="32" t="e">
        <f aca="false">VLOOKUP(_xlfn.CONCAT(V$1,"-",$A44),Results!$B:$O,13,0)</f>
        <v>#N/A</v>
      </c>
      <c r="Y44" s="37" t="e">
        <f aca="false">VLOOKUP(_xlfn.CONCAT(V$1,"-",$A44),Results!$P:$AC,13,0)</f>
        <v>#N/A</v>
      </c>
      <c r="Z44" s="36" t="str">
        <f aca="false">IF(ISNA(X44),IF(ISNA(Y44),"",Y44),X44)</f>
        <v/>
      </c>
      <c r="AA44" s="32" t="e">
        <f aca="false">VLOOKUP(_xlfn.CONCAT(V$1,"-",$A44),Results!$B:$O,14,0)</f>
        <v>#N/A</v>
      </c>
      <c r="AB44" s="32" t="e">
        <f aca="false">VLOOKUP(_xlfn.CONCAT(V$1,"-",$A44),Results!$P:$AC,14,0)</f>
        <v>#N/A</v>
      </c>
      <c r="AC44" s="36" t="n">
        <f aca="false">IF(ISNA(AA44),IF(ISNA(AB44),0,AB44),AA44)</f>
        <v>0</v>
      </c>
      <c r="AD44" s="34" t="e">
        <f aca="false">VLOOKUP(_xlfn.CONCAT(AE$1,"-",$A44),Results!$B:$O,12,0)</f>
        <v>#N/A</v>
      </c>
      <c r="AE44" s="32" t="e">
        <f aca="false">VLOOKUP(_xlfn.CONCAT(AE$1,"-",$A44),Results!$P:$AC,12,0)</f>
        <v>#N/A</v>
      </c>
      <c r="AF44" s="36" t="n">
        <f aca="false">IF(ISNA(AD44),IF(ISNA(AE44),0,AE44),AD44)</f>
        <v>0</v>
      </c>
      <c r="AG44" s="32" t="e">
        <f aca="false">VLOOKUP(_xlfn.CONCAT(AE$1,"-",$A44),Results!$B:$O,13,0)</f>
        <v>#N/A</v>
      </c>
      <c r="AH44" s="37" t="e">
        <f aca="false">VLOOKUP(_xlfn.CONCAT(AE$1,"-",$A44),Results!$P:$AC,13,0)</f>
        <v>#N/A</v>
      </c>
      <c r="AI44" s="36" t="str">
        <f aca="false">IF(ISNA(AG44),IF(ISNA(AH44),"",AH44),AG44)</f>
        <v/>
      </c>
      <c r="AJ44" s="32" t="e">
        <f aca="false">VLOOKUP(_xlfn.CONCAT(AE$1,"-",$A44),Results!$B:$O,14,0)</f>
        <v>#N/A</v>
      </c>
      <c r="AK44" s="32" t="e">
        <f aca="false">VLOOKUP(_xlfn.CONCAT(AE$1,"-",$A44),Results!$P:$AC,14,0)</f>
        <v>#N/A</v>
      </c>
      <c r="AL44" s="36" t="n">
        <f aca="false">IF(ISNA(AJ44),IF(ISNA(AK44),0,AK44),AJ44)</f>
        <v>0</v>
      </c>
      <c r="AM44" s="34" t="e">
        <f aca="false">VLOOKUP(_xlfn.CONCAT(AN$1,"-",$A44),Results!$B:$O,12,0)</f>
        <v>#N/A</v>
      </c>
      <c r="AN44" s="32" t="e">
        <f aca="false">VLOOKUP(_xlfn.CONCAT(AN$1,"-",$A44),Results!$P:$AC,12,0)</f>
        <v>#N/A</v>
      </c>
      <c r="AO44" s="36" t="n">
        <f aca="false">IF(ISNA(AM44),IF(ISNA(AN44),0,AN44),AM44)</f>
        <v>0</v>
      </c>
      <c r="AP44" s="32" t="e">
        <f aca="false">VLOOKUP(_xlfn.CONCAT(AN$1,"-",$A44),Results!$B:$O,13,0)</f>
        <v>#N/A</v>
      </c>
      <c r="AQ44" s="37" t="e">
        <f aca="false">VLOOKUP(_xlfn.CONCAT(AN$1,"-",$A44),Results!$P:$AC,13,0)</f>
        <v>#N/A</v>
      </c>
      <c r="AR44" s="36" t="str">
        <f aca="false">IF(ISNA(AP44),IF(ISNA(AQ44),"",AQ44),AP44)</f>
        <v/>
      </c>
      <c r="AS44" s="32" t="e">
        <f aca="false">VLOOKUP(_xlfn.CONCAT(AN$1,"-",$A44),Results!$B:$O,14,0)</f>
        <v>#N/A</v>
      </c>
      <c r="AT44" s="32" t="e">
        <f aca="false">VLOOKUP(_xlfn.CONCAT(AN$1,"-",$A44),Results!$P:$AC,14,0)</f>
        <v>#N/A</v>
      </c>
      <c r="AU44" s="36" t="n">
        <f aca="false">IF(ISNA(AS44),IF(ISNA(AT44),0,AT44),AS44)</f>
        <v>0</v>
      </c>
      <c r="AV44" s="38" t="e">
        <f aca="false">VLOOKUP($A44,Hobby!$A:$B,2,0)</f>
        <v>#N/A</v>
      </c>
    </row>
    <row r="45" customFormat="false" ht="12.8" hidden="false" customHeight="false" outlineLevel="0" collapsed="false">
      <c r="A45" s="39"/>
      <c r="B45" s="39"/>
      <c r="C45" s="39"/>
      <c r="D45" s="39"/>
      <c r="E45" s="39"/>
      <c r="F45" s="30"/>
      <c r="G45" s="31"/>
      <c r="H45" s="29" t="n">
        <f aca="true">_xlfn.FLOOR.MATH(RAND()*100)</f>
        <v>78</v>
      </c>
      <c r="I45" s="30"/>
      <c r="J45" s="31"/>
      <c r="K45" s="31"/>
      <c r="L45" s="31"/>
      <c r="M45" s="32" t="str">
        <f aca="false">IF(OR(AND(NOT(ISBLANK(I45)),OR(I45=J45,I45=K45,I45=L45)),AND(NOT(ISBLANK(J45)),OR(J45=K45,J45=L45)),AND(NOT(ISBLANK(K45)),K45=L45)),"ERR","")</f>
        <v/>
      </c>
      <c r="N45" s="33" t="n">
        <f aca="false">IF($Z45="W",1,0)+IF($AI45="W",1,0)+IF($AR45="W",1,0)</f>
        <v>0</v>
      </c>
      <c r="O45" s="33" t="n">
        <f aca="false">IF($Z45="D",1,0)+IF($AI45="D",1,0)+IF($AR45="D",1,0)</f>
        <v>0</v>
      </c>
      <c r="P45" s="33" t="n">
        <f aca="false">IF($Z45="L",1,0)+IF($AI45="L",1,0)+IF($AR45="L",1,0)</f>
        <v>0</v>
      </c>
      <c r="Q45" s="34" t="n">
        <f aca="false">W45+AF45+AO45</f>
        <v>0</v>
      </c>
      <c r="R45" s="32" t="n">
        <f aca="false">AC45+AL45+AU45</f>
        <v>0</v>
      </c>
      <c r="S45" s="32" t="n">
        <f aca="false">IF(ISNA($AV45),0,$AV45)</f>
        <v>0</v>
      </c>
      <c r="T45" s="35" t="n">
        <f aca="false">Q45+R45+S45</f>
        <v>0</v>
      </c>
      <c r="U45" s="32" t="e">
        <f aca="false">VLOOKUP(_xlfn.CONCAT(V$1,"-",$A45),Results!$B:$O,12,0)</f>
        <v>#N/A</v>
      </c>
      <c r="V45" s="32" t="e">
        <f aca="false">VLOOKUP(_xlfn.CONCAT(V$1,"-",$A45),Results!$P:$AC,12,0)</f>
        <v>#N/A</v>
      </c>
      <c r="W45" s="36" t="n">
        <f aca="false">IF(ISNA(U45),IF(ISNA(V45),0,V45),U45)</f>
        <v>0</v>
      </c>
      <c r="X45" s="32" t="e">
        <f aca="false">VLOOKUP(_xlfn.CONCAT(V$1,"-",$A45),Results!$B:$O,13,0)</f>
        <v>#N/A</v>
      </c>
      <c r="Y45" s="37" t="e">
        <f aca="false">VLOOKUP(_xlfn.CONCAT(V$1,"-",$A45),Results!$P:$AC,13,0)</f>
        <v>#N/A</v>
      </c>
      <c r="Z45" s="36" t="str">
        <f aca="false">IF(ISNA(X45),IF(ISNA(Y45),"",Y45),X45)</f>
        <v/>
      </c>
      <c r="AA45" s="32" t="e">
        <f aca="false">VLOOKUP(_xlfn.CONCAT(V$1,"-",$A45),Results!$B:$O,14,0)</f>
        <v>#N/A</v>
      </c>
      <c r="AB45" s="32" t="e">
        <f aca="false">VLOOKUP(_xlfn.CONCAT(V$1,"-",$A45),Results!$P:$AC,14,0)</f>
        <v>#N/A</v>
      </c>
      <c r="AC45" s="36" t="n">
        <f aca="false">IF(ISNA(AA45),IF(ISNA(AB45),0,AB45),AA45)</f>
        <v>0</v>
      </c>
      <c r="AD45" s="34" t="e">
        <f aca="false">VLOOKUP(_xlfn.CONCAT(AE$1,"-",$A45),Results!$B:$O,12,0)</f>
        <v>#N/A</v>
      </c>
      <c r="AE45" s="32" t="e">
        <f aca="false">VLOOKUP(_xlfn.CONCAT(AE$1,"-",$A45),Results!$P:$AC,12,0)</f>
        <v>#N/A</v>
      </c>
      <c r="AF45" s="36" t="n">
        <f aca="false">IF(ISNA(AD45),IF(ISNA(AE45),0,AE45),AD45)</f>
        <v>0</v>
      </c>
      <c r="AG45" s="32" t="e">
        <f aca="false">VLOOKUP(_xlfn.CONCAT(AE$1,"-",$A45),Results!$B:$O,13,0)</f>
        <v>#N/A</v>
      </c>
      <c r="AH45" s="37" t="e">
        <f aca="false">VLOOKUP(_xlfn.CONCAT(AE$1,"-",$A45),Results!$P:$AC,13,0)</f>
        <v>#N/A</v>
      </c>
      <c r="AI45" s="36" t="str">
        <f aca="false">IF(ISNA(AG45),IF(ISNA(AH45),"",AH45),AG45)</f>
        <v/>
      </c>
      <c r="AJ45" s="32" t="e">
        <f aca="false">VLOOKUP(_xlfn.CONCAT(AE$1,"-",$A45),Results!$B:$O,14,0)</f>
        <v>#N/A</v>
      </c>
      <c r="AK45" s="32" t="e">
        <f aca="false">VLOOKUP(_xlfn.CONCAT(AE$1,"-",$A45),Results!$P:$AC,14,0)</f>
        <v>#N/A</v>
      </c>
      <c r="AL45" s="36" t="n">
        <f aca="false">IF(ISNA(AJ45),IF(ISNA(AK45),0,AK45),AJ45)</f>
        <v>0</v>
      </c>
      <c r="AM45" s="34" t="e">
        <f aca="false">VLOOKUP(_xlfn.CONCAT(AN$1,"-",$A45),Results!$B:$O,12,0)</f>
        <v>#N/A</v>
      </c>
      <c r="AN45" s="32" t="e">
        <f aca="false">VLOOKUP(_xlfn.CONCAT(AN$1,"-",$A45),Results!$P:$AC,12,0)</f>
        <v>#N/A</v>
      </c>
      <c r="AO45" s="36" t="n">
        <f aca="false">IF(ISNA(AM45),IF(ISNA(AN45),0,AN45),AM45)</f>
        <v>0</v>
      </c>
      <c r="AP45" s="32" t="e">
        <f aca="false">VLOOKUP(_xlfn.CONCAT(AN$1,"-",$A45),Results!$B:$O,13,0)</f>
        <v>#N/A</v>
      </c>
      <c r="AQ45" s="37" t="e">
        <f aca="false">VLOOKUP(_xlfn.CONCAT(AN$1,"-",$A45),Results!$P:$AC,13,0)</f>
        <v>#N/A</v>
      </c>
      <c r="AR45" s="36" t="str">
        <f aca="false">IF(ISNA(AP45),IF(ISNA(AQ45),"",AQ45),AP45)</f>
        <v/>
      </c>
      <c r="AS45" s="32" t="e">
        <f aca="false">VLOOKUP(_xlfn.CONCAT(AN$1,"-",$A45),Results!$B:$O,14,0)</f>
        <v>#N/A</v>
      </c>
      <c r="AT45" s="32" t="e">
        <f aca="false">VLOOKUP(_xlfn.CONCAT(AN$1,"-",$A45),Results!$P:$AC,14,0)</f>
        <v>#N/A</v>
      </c>
      <c r="AU45" s="36" t="n">
        <f aca="false">IF(ISNA(AS45),IF(ISNA(AT45),0,AT45),AS45)</f>
        <v>0</v>
      </c>
      <c r="AV45" s="38" t="e">
        <f aca="false">VLOOKUP($A45,Hobby!$A:$B,2,0)</f>
        <v>#N/A</v>
      </c>
    </row>
    <row r="46" customFormat="false" ht="12.8" hidden="false" customHeight="false" outlineLevel="0" collapsed="false">
      <c r="A46" s="39"/>
      <c r="B46" s="39"/>
      <c r="C46" s="39"/>
      <c r="D46" s="39"/>
      <c r="E46" s="39"/>
      <c r="F46" s="30"/>
      <c r="G46" s="31"/>
      <c r="H46" s="29" t="n">
        <f aca="true">_xlfn.FLOOR.MATH(RAND()*100)</f>
        <v>69</v>
      </c>
      <c r="I46" s="30"/>
      <c r="J46" s="31"/>
      <c r="K46" s="31"/>
      <c r="L46" s="31"/>
      <c r="M46" s="32" t="str">
        <f aca="false">IF(OR(AND(NOT(ISBLANK(I46)),OR(I46=J46,I46=K46,I46=L46)),AND(NOT(ISBLANK(J46)),OR(J46=K46,J46=L46)),AND(NOT(ISBLANK(K46)),K46=L46)),"ERR","")</f>
        <v/>
      </c>
      <c r="N46" s="33" t="n">
        <f aca="false">IF($Z46="W",1,0)+IF($AI46="W",1,0)+IF($AR46="W",1,0)</f>
        <v>0</v>
      </c>
      <c r="O46" s="33" t="n">
        <f aca="false">IF($Z46="D",1,0)+IF($AI46="D",1,0)+IF($AR46="D",1,0)</f>
        <v>0</v>
      </c>
      <c r="P46" s="33" t="n">
        <f aca="false">IF($Z46="L",1,0)+IF($AI46="L",1,0)+IF($AR46="L",1,0)</f>
        <v>0</v>
      </c>
      <c r="Q46" s="34" t="n">
        <f aca="false">W46+AF46+AO46</f>
        <v>0</v>
      </c>
      <c r="R46" s="32" t="n">
        <f aca="false">AC46+AL46+AU46</f>
        <v>0</v>
      </c>
      <c r="S46" s="32" t="n">
        <f aca="false">IF(ISNA($AV46),0,$AV46)</f>
        <v>0</v>
      </c>
      <c r="T46" s="35" t="n">
        <f aca="false">Q46+R46+S46</f>
        <v>0</v>
      </c>
      <c r="U46" s="32" t="e">
        <f aca="false">VLOOKUP(_xlfn.CONCAT(V$1,"-",$A46),Results!$B:$O,12,0)</f>
        <v>#N/A</v>
      </c>
      <c r="V46" s="32" t="e">
        <f aca="false">VLOOKUP(_xlfn.CONCAT(V$1,"-",$A46),Results!$P:$AC,12,0)</f>
        <v>#N/A</v>
      </c>
      <c r="W46" s="36" t="n">
        <f aca="false">IF(ISNA(U46),IF(ISNA(V46),0,V46),U46)</f>
        <v>0</v>
      </c>
      <c r="X46" s="32" t="e">
        <f aca="false">VLOOKUP(_xlfn.CONCAT(V$1,"-",$A46),Results!$B:$O,13,0)</f>
        <v>#N/A</v>
      </c>
      <c r="Y46" s="37" t="e">
        <f aca="false">VLOOKUP(_xlfn.CONCAT(V$1,"-",$A46),Results!$P:$AC,13,0)</f>
        <v>#N/A</v>
      </c>
      <c r="Z46" s="36" t="str">
        <f aca="false">IF(ISNA(X46),IF(ISNA(Y46),"",Y46),X46)</f>
        <v/>
      </c>
      <c r="AA46" s="32" t="e">
        <f aca="false">VLOOKUP(_xlfn.CONCAT(V$1,"-",$A46),Results!$B:$O,14,0)</f>
        <v>#N/A</v>
      </c>
      <c r="AB46" s="32" t="e">
        <f aca="false">VLOOKUP(_xlfn.CONCAT(V$1,"-",$A46),Results!$P:$AC,14,0)</f>
        <v>#N/A</v>
      </c>
      <c r="AC46" s="36" t="n">
        <f aca="false">IF(ISNA(AA46),IF(ISNA(AB46),0,AB46),AA46)</f>
        <v>0</v>
      </c>
      <c r="AD46" s="34" t="e">
        <f aca="false">VLOOKUP(_xlfn.CONCAT(AE$1,"-",$A46),Results!$B:$O,12,0)</f>
        <v>#N/A</v>
      </c>
      <c r="AE46" s="32" t="e">
        <f aca="false">VLOOKUP(_xlfn.CONCAT(AE$1,"-",$A46),Results!$P:$AC,12,0)</f>
        <v>#N/A</v>
      </c>
      <c r="AF46" s="36" t="n">
        <f aca="false">IF(ISNA(AD46),IF(ISNA(AE46),0,AE46),AD46)</f>
        <v>0</v>
      </c>
      <c r="AG46" s="32" t="e">
        <f aca="false">VLOOKUP(_xlfn.CONCAT(AE$1,"-",$A46),Results!$B:$O,13,0)</f>
        <v>#N/A</v>
      </c>
      <c r="AH46" s="37" t="e">
        <f aca="false">VLOOKUP(_xlfn.CONCAT(AE$1,"-",$A46),Results!$P:$AC,13,0)</f>
        <v>#N/A</v>
      </c>
      <c r="AI46" s="36" t="str">
        <f aca="false">IF(ISNA(AG46),IF(ISNA(AH46),"",AH46),AG46)</f>
        <v/>
      </c>
      <c r="AJ46" s="32" t="e">
        <f aca="false">VLOOKUP(_xlfn.CONCAT(AE$1,"-",$A46),Results!$B:$O,14,0)</f>
        <v>#N/A</v>
      </c>
      <c r="AK46" s="32" t="e">
        <f aca="false">VLOOKUP(_xlfn.CONCAT(AE$1,"-",$A46),Results!$P:$AC,14,0)</f>
        <v>#N/A</v>
      </c>
      <c r="AL46" s="36" t="n">
        <f aca="false">IF(ISNA(AJ46),IF(ISNA(AK46),0,AK46),AJ46)</f>
        <v>0</v>
      </c>
      <c r="AM46" s="34" t="e">
        <f aca="false">VLOOKUP(_xlfn.CONCAT(AN$1,"-",$A46),Results!$B:$O,12,0)</f>
        <v>#N/A</v>
      </c>
      <c r="AN46" s="32" t="e">
        <f aca="false">VLOOKUP(_xlfn.CONCAT(AN$1,"-",$A46),Results!$P:$AC,12,0)</f>
        <v>#N/A</v>
      </c>
      <c r="AO46" s="36" t="n">
        <f aca="false">IF(ISNA(AM46),IF(ISNA(AN46),0,AN46),AM46)</f>
        <v>0</v>
      </c>
      <c r="AP46" s="32" t="e">
        <f aca="false">VLOOKUP(_xlfn.CONCAT(AN$1,"-",$A46),Results!$B:$O,13,0)</f>
        <v>#N/A</v>
      </c>
      <c r="AQ46" s="37" t="e">
        <f aca="false">VLOOKUP(_xlfn.CONCAT(AN$1,"-",$A46),Results!$P:$AC,13,0)</f>
        <v>#N/A</v>
      </c>
      <c r="AR46" s="36" t="str">
        <f aca="false">IF(ISNA(AP46),IF(ISNA(AQ46),"",AQ46),AP46)</f>
        <v/>
      </c>
      <c r="AS46" s="32" t="e">
        <f aca="false">VLOOKUP(_xlfn.CONCAT(AN$1,"-",$A46),Results!$B:$O,14,0)</f>
        <v>#N/A</v>
      </c>
      <c r="AT46" s="32" t="e">
        <f aca="false">VLOOKUP(_xlfn.CONCAT(AN$1,"-",$A46),Results!$P:$AC,14,0)</f>
        <v>#N/A</v>
      </c>
      <c r="AU46" s="36" t="n">
        <f aca="false">IF(ISNA(AS46),IF(ISNA(AT46),0,AT46),AS46)</f>
        <v>0</v>
      </c>
      <c r="AV46" s="38" t="e">
        <f aca="false">VLOOKUP($A46,Hobby!$A:$B,2,0)</f>
        <v>#N/A</v>
      </c>
    </row>
    <row r="47" customFormat="false" ht="12.8" hidden="false" customHeight="false" outlineLevel="0" collapsed="false">
      <c r="A47" s="39"/>
      <c r="B47" s="39"/>
      <c r="C47" s="39"/>
      <c r="D47" s="39"/>
      <c r="E47" s="39"/>
      <c r="F47" s="30"/>
      <c r="G47" s="31"/>
      <c r="H47" s="29" t="n">
        <f aca="true">_xlfn.FLOOR.MATH(RAND()*100)</f>
        <v>17</v>
      </c>
      <c r="I47" s="30"/>
      <c r="J47" s="31"/>
      <c r="K47" s="31"/>
      <c r="L47" s="31"/>
      <c r="M47" s="32" t="str">
        <f aca="false">IF(OR(AND(NOT(ISBLANK(I47)),OR(I47=J47,I47=K47,I47=L47)),AND(NOT(ISBLANK(J47)),OR(J47=K47,J47=L47)),AND(NOT(ISBLANK(K47)),K47=L47)),"ERR","")</f>
        <v/>
      </c>
      <c r="N47" s="33" t="n">
        <f aca="false">IF($Z47="W",1,0)+IF($AI47="W",1,0)+IF($AR47="W",1,0)</f>
        <v>0</v>
      </c>
      <c r="O47" s="33" t="n">
        <f aca="false">IF($Z47="D",1,0)+IF($AI47="D",1,0)+IF($AR47="D",1,0)</f>
        <v>0</v>
      </c>
      <c r="P47" s="33" t="n">
        <f aca="false">IF($Z47="L",1,0)+IF($AI47="L",1,0)+IF($AR47="L",1,0)</f>
        <v>0</v>
      </c>
      <c r="Q47" s="34" t="n">
        <f aca="false">W47+AF47+AO47</f>
        <v>0</v>
      </c>
      <c r="R47" s="32" t="n">
        <f aca="false">AC47+AL47+AU47</f>
        <v>0</v>
      </c>
      <c r="S47" s="32" t="n">
        <f aca="false">IF(ISNA($AV47),0,$AV47)</f>
        <v>0</v>
      </c>
      <c r="T47" s="35" t="n">
        <f aca="false">Q47+R47+S47</f>
        <v>0</v>
      </c>
      <c r="U47" s="32" t="e">
        <f aca="false">VLOOKUP(_xlfn.CONCAT(V$1,"-",$A47),Results!$B:$O,12,0)</f>
        <v>#N/A</v>
      </c>
      <c r="V47" s="32" t="e">
        <f aca="false">VLOOKUP(_xlfn.CONCAT(V$1,"-",$A47),Results!$P:$AC,12,0)</f>
        <v>#N/A</v>
      </c>
      <c r="W47" s="36" t="n">
        <f aca="false">IF(ISNA(U47),IF(ISNA(V47),0,V47),U47)</f>
        <v>0</v>
      </c>
      <c r="X47" s="32" t="e">
        <f aca="false">VLOOKUP(_xlfn.CONCAT(V$1,"-",$A47),Results!$B:$O,13,0)</f>
        <v>#N/A</v>
      </c>
      <c r="Y47" s="37" t="e">
        <f aca="false">VLOOKUP(_xlfn.CONCAT(V$1,"-",$A47),Results!$P:$AC,13,0)</f>
        <v>#N/A</v>
      </c>
      <c r="Z47" s="36" t="str">
        <f aca="false">IF(ISNA(X47),IF(ISNA(Y47),"",Y47),X47)</f>
        <v/>
      </c>
      <c r="AA47" s="32" t="e">
        <f aca="false">VLOOKUP(_xlfn.CONCAT(V$1,"-",$A47),Results!$B:$O,14,0)</f>
        <v>#N/A</v>
      </c>
      <c r="AB47" s="32" t="e">
        <f aca="false">VLOOKUP(_xlfn.CONCAT(V$1,"-",$A47),Results!$P:$AC,14,0)</f>
        <v>#N/A</v>
      </c>
      <c r="AC47" s="36" t="n">
        <f aca="false">IF(ISNA(AA47),IF(ISNA(AB47),0,AB47),AA47)</f>
        <v>0</v>
      </c>
      <c r="AD47" s="34" t="e">
        <f aca="false">VLOOKUP(_xlfn.CONCAT(AE$1,"-",$A47),Results!$B:$O,12,0)</f>
        <v>#N/A</v>
      </c>
      <c r="AE47" s="32" t="e">
        <f aca="false">VLOOKUP(_xlfn.CONCAT(AE$1,"-",$A47),Results!$P:$AC,12,0)</f>
        <v>#N/A</v>
      </c>
      <c r="AF47" s="36" t="n">
        <f aca="false">IF(ISNA(AD47),IF(ISNA(AE47),0,AE47),AD47)</f>
        <v>0</v>
      </c>
      <c r="AG47" s="32" t="e">
        <f aca="false">VLOOKUP(_xlfn.CONCAT(AE$1,"-",$A47),Results!$B:$O,13,0)</f>
        <v>#N/A</v>
      </c>
      <c r="AH47" s="37" t="e">
        <f aca="false">VLOOKUP(_xlfn.CONCAT(AE$1,"-",$A47),Results!$P:$AC,13,0)</f>
        <v>#N/A</v>
      </c>
      <c r="AI47" s="36" t="str">
        <f aca="false">IF(ISNA(AG47),IF(ISNA(AH47),"",AH47),AG47)</f>
        <v/>
      </c>
      <c r="AJ47" s="32" t="e">
        <f aca="false">VLOOKUP(_xlfn.CONCAT(AE$1,"-",$A47),Results!$B:$O,14,0)</f>
        <v>#N/A</v>
      </c>
      <c r="AK47" s="32" t="e">
        <f aca="false">VLOOKUP(_xlfn.CONCAT(AE$1,"-",$A47),Results!$P:$AC,14,0)</f>
        <v>#N/A</v>
      </c>
      <c r="AL47" s="36" t="n">
        <f aca="false">IF(ISNA(AJ47),IF(ISNA(AK47),0,AK47),AJ47)</f>
        <v>0</v>
      </c>
      <c r="AM47" s="34" t="e">
        <f aca="false">VLOOKUP(_xlfn.CONCAT(AN$1,"-",$A47),Results!$B:$O,12,0)</f>
        <v>#N/A</v>
      </c>
      <c r="AN47" s="32" t="e">
        <f aca="false">VLOOKUP(_xlfn.CONCAT(AN$1,"-",$A47),Results!$P:$AC,12,0)</f>
        <v>#N/A</v>
      </c>
      <c r="AO47" s="36" t="n">
        <f aca="false">IF(ISNA(AM47),IF(ISNA(AN47),0,AN47),AM47)</f>
        <v>0</v>
      </c>
      <c r="AP47" s="32" t="e">
        <f aca="false">VLOOKUP(_xlfn.CONCAT(AN$1,"-",$A47),Results!$B:$O,13,0)</f>
        <v>#N/A</v>
      </c>
      <c r="AQ47" s="37" t="e">
        <f aca="false">VLOOKUP(_xlfn.CONCAT(AN$1,"-",$A47),Results!$P:$AC,13,0)</f>
        <v>#N/A</v>
      </c>
      <c r="AR47" s="36" t="str">
        <f aca="false">IF(ISNA(AP47),IF(ISNA(AQ47),"",AQ47),AP47)</f>
        <v/>
      </c>
      <c r="AS47" s="32" t="e">
        <f aca="false">VLOOKUP(_xlfn.CONCAT(AN$1,"-",$A47),Results!$B:$O,14,0)</f>
        <v>#N/A</v>
      </c>
      <c r="AT47" s="32" t="e">
        <f aca="false">VLOOKUP(_xlfn.CONCAT(AN$1,"-",$A47),Results!$P:$AC,14,0)</f>
        <v>#N/A</v>
      </c>
      <c r="AU47" s="36" t="n">
        <f aca="false">IF(ISNA(AS47),IF(ISNA(AT47),0,AT47),AS47)</f>
        <v>0</v>
      </c>
      <c r="AV47" s="38" t="e">
        <f aca="false">VLOOKUP($A47,Hobby!$A:$B,2,0)</f>
        <v>#N/A</v>
      </c>
    </row>
    <row r="48" customFormat="false" ht="12.8" hidden="false" customHeight="false" outlineLevel="0" collapsed="false">
      <c r="A48" s="39"/>
      <c r="B48" s="39"/>
      <c r="C48" s="39"/>
      <c r="D48" s="39"/>
      <c r="E48" s="39"/>
      <c r="F48" s="30"/>
      <c r="G48" s="31"/>
      <c r="H48" s="29" t="n">
        <f aca="true">_xlfn.FLOOR.MATH(RAND()*100)</f>
        <v>96</v>
      </c>
      <c r="I48" s="30"/>
      <c r="J48" s="31"/>
      <c r="K48" s="31"/>
      <c r="L48" s="31"/>
      <c r="M48" s="32" t="str">
        <f aca="false">IF(OR(AND(NOT(ISBLANK(I48)),OR(I48=J48,I48=K48,I48=L48)),AND(NOT(ISBLANK(J48)),OR(J48=K48,J48=L48)),AND(NOT(ISBLANK(K48)),K48=L48)),"ERR","")</f>
        <v/>
      </c>
      <c r="N48" s="33" t="n">
        <f aca="false">IF($Z48="W",1,0)+IF($AI48="W",1,0)+IF($AR48="W",1,0)</f>
        <v>0</v>
      </c>
      <c r="O48" s="33" t="n">
        <f aca="false">IF($Z48="D",1,0)+IF($AI48="D",1,0)+IF($AR48="D",1,0)</f>
        <v>0</v>
      </c>
      <c r="P48" s="33" t="n">
        <f aca="false">IF($Z48="L",1,0)+IF($AI48="L",1,0)+IF($AR48="L",1,0)</f>
        <v>0</v>
      </c>
      <c r="Q48" s="34" t="n">
        <f aca="false">W48+AF48+AO48</f>
        <v>0</v>
      </c>
      <c r="R48" s="32" t="n">
        <f aca="false">AC48+AL48+AU48</f>
        <v>0</v>
      </c>
      <c r="S48" s="32" t="n">
        <f aca="false">IF(ISNA($AV48),0,$AV48)</f>
        <v>0</v>
      </c>
      <c r="T48" s="35" t="n">
        <f aca="false">Q48+R48+S48</f>
        <v>0</v>
      </c>
      <c r="U48" s="32" t="e">
        <f aca="false">VLOOKUP(_xlfn.CONCAT(V$1,"-",$A48),Results!$B:$O,12,0)</f>
        <v>#N/A</v>
      </c>
      <c r="V48" s="32" t="e">
        <f aca="false">VLOOKUP(_xlfn.CONCAT(V$1,"-",$A48),Results!$P:$AC,12,0)</f>
        <v>#N/A</v>
      </c>
      <c r="W48" s="36" t="n">
        <f aca="false">IF(ISNA(U48),IF(ISNA(V48),0,V48),U48)</f>
        <v>0</v>
      </c>
      <c r="X48" s="32" t="e">
        <f aca="false">VLOOKUP(_xlfn.CONCAT(V$1,"-",$A48),Results!$B:$O,13,0)</f>
        <v>#N/A</v>
      </c>
      <c r="Y48" s="37" t="e">
        <f aca="false">VLOOKUP(_xlfn.CONCAT(V$1,"-",$A48),Results!$P:$AC,13,0)</f>
        <v>#N/A</v>
      </c>
      <c r="Z48" s="36" t="str">
        <f aca="false">IF(ISNA(X48),IF(ISNA(Y48),"",Y48),X48)</f>
        <v/>
      </c>
      <c r="AA48" s="32" t="e">
        <f aca="false">VLOOKUP(_xlfn.CONCAT(V$1,"-",$A48),Results!$B:$O,14,0)</f>
        <v>#N/A</v>
      </c>
      <c r="AB48" s="32" t="e">
        <f aca="false">VLOOKUP(_xlfn.CONCAT(V$1,"-",$A48),Results!$P:$AC,14,0)</f>
        <v>#N/A</v>
      </c>
      <c r="AC48" s="36" t="n">
        <f aca="false">IF(ISNA(AA48),IF(ISNA(AB48),0,AB48),AA48)</f>
        <v>0</v>
      </c>
      <c r="AD48" s="34" t="e">
        <f aca="false">VLOOKUP(_xlfn.CONCAT(AE$1,"-",$A48),Results!$B:$O,12,0)</f>
        <v>#N/A</v>
      </c>
      <c r="AE48" s="32" t="e">
        <f aca="false">VLOOKUP(_xlfn.CONCAT(AE$1,"-",$A48),Results!$P:$AC,12,0)</f>
        <v>#N/A</v>
      </c>
      <c r="AF48" s="36" t="n">
        <f aca="false">IF(ISNA(AD48),IF(ISNA(AE48),0,AE48),AD48)</f>
        <v>0</v>
      </c>
      <c r="AG48" s="32" t="e">
        <f aca="false">VLOOKUP(_xlfn.CONCAT(AE$1,"-",$A48),Results!$B:$O,13,0)</f>
        <v>#N/A</v>
      </c>
      <c r="AH48" s="37" t="e">
        <f aca="false">VLOOKUP(_xlfn.CONCAT(AE$1,"-",$A48),Results!$P:$AC,13,0)</f>
        <v>#N/A</v>
      </c>
      <c r="AI48" s="36" t="str">
        <f aca="false">IF(ISNA(AG48),IF(ISNA(AH48),"",AH48),AG48)</f>
        <v/>
      </c>
      <c r="AJ48" s="32" t="e">
        <f aca="false">VLOOKUP(_xlfn.CONCAT(AE$1,"-",$A48),Results!$B:$O,14,0)</f>
        <v>#N/A</v>
      </c>
      <c r="AK48" s="32" t="e">
        <f aca="false">VLOOKUP(_xlfn.CONCAT(AE$1,"-",$A48),Results!$P:$AC,14,0)</f>
        <v>#N/A</v>
      </c>
      <c r="AL48" s="36" t="n">
        <f aca="false">IF(ISNA(AJ48),IF(ISNA(AK48),0,AK48),AJ48)</f>
        <v>0</v>
      </c>
      <c r="AM48" s="34" t="e">
        <f aca="false">VLOOKUP(_xlfn.CONCAT(AN$1,"-",$A48),Results!$B:$O,12,0)</f>
        <v>#N/A</v>
      </c>
      <c r="AN48" s="32" t="e">
        <f aca="false">VLOOKUP(_xlfn.CONCAT(AN$1,"-",$A48),Results!$P:$AC,12,0)</f>
        <v>#N/A</v>
      </c>
      <c r="AO48" s="36" t="n">
        <f aca="false">IF(ISNA(AM48),IF(ISNA(AN48),0,AN48),AM48)</f>
        <v>0</v>
      </c>
      <c r="AP48" s="32" t="e">
        <f aca="false">VLOOKUP(_xlfn.CONCAT(AN$1,"-",$A48),Results!$B:$O,13,0)</f>
        <v>#N/A</v>
      </c>
      <c r="AQ48" s="37" t="e">
        <f aca="false">VLOOKUP(_xlfn.CONCAT(AN$1,"-",$A48),Results!$P:$AC,13,0)</f>
        <v>#N/A</v>
      </c>
      <c r="AR48" s="36" t="str">
        <f aca="false">IF(ISNA(AP48),IF(ISNA(AQ48),"",AQ48),AP48)</f>
        <v/>
      </c>
      <c r="AS48" s="32" t="e">
        <f aca="false">VLOOKUP(_xlfn.CONCAT(AN$1,"-",$A48),Results!$B:$O,14,0)</f>
        <v>#N/A</v>
      </c>
      <c r="AT48" s="32" t="e">
        <f aca="false">VLOOKUP(_xlfn.CONCAT(AN$1,"-",$A48),Results!$P:$AC,14,0)</f>
        <v>#N/A</v>
      </c>
      <c r="AU48" s="36" t="n">
        <f aca="false">IF(ISNA(AS48),IF(ISNA(AT48),0,AT48),AS48)</f>
        <v>0</v>
      </c>
      <c r="AV48" s="38" t="e">
        <f aca="false">VLOOKUP($A48,Hobby!$A:$B,2,0)</f>
        <v>#N/A</v>
      </c>
    </row>
    <row r="49" customFormat="false" ht="12.8" hidden="false" customHeight="false" outlineLevel="0" collapsed="false">
      <c r="A49" s="39"/>
      <c r="B49" s="39"/>
      <c r="C49" s="39"/>
      <c r="D49" s="39"/>
      <c r="E49" s="39"/>
      <c r="F49" s="30"/>
      <c r="G49" s="31"/>
      <c r="H49" s="29" t="n">
        <f aca="true">_xlfn.FLOOR.MATH(RAND()*100)</f>
        <v>67</v>
      </c>
      <c r="I49" s="30"/>
      <c r="J49" s="31"/>
      <c r="K49" s="31"/>
      <c r="L49" s="31"/>
      <c r="M49" s="32" t="str">
        <f aca="false">IF(OR(AND(NOT(ISBLANK(I49)),OR(I49=J49,I49=K49,I49=L49)),AND(NOT(ISBLANK(J49)),OR(J49=K49,J49=L49)),AND(NOT(ISBLANK(K49)),K49=L49)),"ERR","")</f>
        <v/>
      </c>
      <c r="N49" s="33" t="n">
        <f aca="false">IF($Z49="W",1,0)+IF($AI49="W",1,0)+IF($AR49="W",1,0)</f>
        <v>0</v>
      </c>
      <c r="O49" s="33" t="n">
        <f aca="false">IF($Z49="D",1,0)+IF($AI49="D",1,0)+IF($AR49="D",1,0)</f>
        <v>0</v>
      </c>
      <c r="P49" s="33" t="n">
        <f aca="false">IF($Z49="L",1,0)+IF($AI49="L",1,0)+IF($AR49="L",1,0)</f>
        <v>0</v>
      </c>
      <c r="Q49" s="34" t="n">
        <f aca="false">W49+AF49+AO49</f>
        <v>0</v>
      </c>
      <c r="R49" s="32" t="n">
        <f aca="false">AC49+AL49+AU49</f>
        <v>0</v>
      </c>
      <c r="S49" s="32" t="n">
        <f aca="false">IF(ISNA($AV49),0,$AV49)</f>
        <v>0</v>
      </c>
      <c r="T49" s="35" t="n">
        <f aca="false">Q49+R49+S49</f>
        <v>0</v>
      </c>
      <c r="U49" s="32" t="e">
        <f aca="false">VLOOKUP(_xlfn.CONCAT(V$1,"-",$A49),Results!$B:$O,12,0)</f>
        <v>#N/A</v>
      </c>
      <c r="V49" s="32" t="e">
        <f aca="false">VLOOKUP(_xlfn.CONCAT(V$1,"-",$A49),Results!$P:$AC,12,0)</f>
        <v>#N/A</v>
      </c>
      <c r="W49" s="36" t="n">
        <f aca="false">IF(ISNA(U49),IF(ISNA(V49),0,V49),U49)</f>
        <v>0</v>
      </c>
      <c r="X49" s="32" t="e">
        <f aca="false">VLOOKUP(_xlfn.CONCAT(V$1,"-",$A49),Results!$B:$O,13,0)</f>
        <v>#N/A</v>
      </c>
      <c r="Y49" s="37" t="e">
        <f aca="false">VLOOKUP(_xlfn.CONCAT(V$1,"-",$A49),Results!$P:$AC,13,0)</f>
        <v>#N/A</v>
      </c>
      <c r="Z49" s="36" t="str">
        <f aca="false">IF(ISNA(X49),IF(ISNA(Y49),"",Y49),X49)</f>
        <v/>
      </c>
      <c r="AA49" s="32" t="e">
        <f aca="false">VLOOKUP(_xlfn.CONCAT(V$1,"-",$A49),Results!$B:$O,14,0)</f>
        <v>#N/A</v>
      </c>
      <c r="AB49" s="32" t="e">
        <f aca="false">VLOOKUP(_xlfn.CONCAT(V$1,"-",$A49),Results!$P:$AC,14,0)</f>
        <v>#N/A</v>
      </c>
      <c r="AC49" s="36" t="n">
        <f aca="false">IF(ISNA(AA49),IF(ISNA(AB49),0,AB49),AA49)</f>
        <v>0</v>
      </c>
      <c r="AD49" s="34" t="e">
        <f aca="false">VLOOKUP(_xlfn.CONCAT(AE$1,"-",$A49),Results!$B:$O,12,0)</f>
        <v>#N/A</v>
      </c>
      <c r="AE49" s="32" t="e">
        <f aca="false">VLOOKUP(_xlfn.CONCAT(AE$1,"-",$A49),Results!$P:$AC,12,0)</f>
        <v>#N/A</v>
      </c>
      <c r="AF49" s="36" t="n">
        <f aca="false">IF(ISNA(AD49),IF(ISNA(AE49),0,AE49),AD49)</f>
        <v>0</v>
      </c>
      <c r="AG49" s="32" t="e">
        <f aca="false">VLOOKUP(_xlfn.CONCAT(AE$1,"-",$A49),Results!$B:$O,13,0)</f>
        <v>#N/A</v>
      </c>
      <c r="AH49" s="37" t="e">
        <f aca="false">VLOOKUP(_xlfn.CONCAT(AE$1,"-",$A49),Results!$P:$AC,13,0)</f>
        <v>#N/A</v>
      </c>
      <c r="AI49" s="36" t="str">
        <f aca="false">IF(ISNA(AG49),IF(ISNA(AH49),"",AH49),AG49)</f>
        <v/>
      </c>
      <c r="AJ49" s="32" t="e">
        <f aca="false">VLOOKUP(_xlfn.CONCAT(AE$1,"-",$A49),Results!$B:$O,14,0)</f>
        <v>#N/A</v>
      </c>
      <c r="AK49" s="32" t="e">
        <f aca="false">VLOOKUP(_xlfn.CONCAT(AE$1,"-",$A49),Results!$P:$AC,14,0)</f>
        <v>#N/A</v>
      </c>
      <c r="AL49" s="36" t="n">
        <f aca="false">IF(ISNA(AJ49),IF(ISNA(AK49),0,AK49),AJ49)</f>
        <v>0</v>
      </c>
      <c r="AM49" s="34" t="e">
        <f aca="false">VLOOKUP(_xlfn.CONCAT(AN$1,"-",$A49),Results!$B:$O,12,0)</f>
        <v>#N/A</v>
      </c>
      <c r="AN49" s="32" t="e">
        <f aca="false">VLOOKUP(_xlfn.CONCAT(AN$1,"-",$A49),Results!$P:$AC,12,0)</f>
        <v>#N/A</v>
      </c>
      <c r="AO49" s="36" t="n">
        <f aca="false">IF(ISNA(AM49),IF(ISNA(AN49),0,AN49),AM49)</f>
        <v>0</v>
      </c>
      <c r="AP49" s="32" t="e">
        <f aca="false">VLOOKUP(_xlfn.CONCAT(AN$1,"-",$A49),Results!$B:$O,13,0)</f>
        <v>#N/A</v>
      </c>
      <c r="AQ49" s="37" t="e">
        <f aca="false">VLOOKUP(_xlfn.CONCAT(AN$1,"-",$A49),Results!$P:$AC,13,0)</f>
        <v>#N/A</v>
      </c>
      <c r="AR49" s="36" t="str">
        <f aca="false">IF(ISNA(AP49),IF(ISNA(AQ49),"",AQ49),AP49)</f>
        <v/>
      </c>
      <c r="AS49" s="32" t="e">
        <f aca="false">VLOOKUP(_xlfn.CONCAT(AN$1,"-",$A49),Results!$B:$O,14,0)</f>
        <v>#N/A</v>
      </c>
      <c r="AT49" s="32" t="e">
        <f aca="false">VLOOKUP(_xlfn.CONCAT(AN$1,"-",$A49),Results!$P:$AC,14,0)</f>
        <v>#N/A</v>
      </c>
      <c r="AU49" s="36" t="n">
        <f aca="false">IF(ISNA(AS49),IF(ISNA(AT49),0,AT49),AS49)</f>
        <v>0</v>
      </c>
      <c r="AV49" s="38" t="e">
        <f aca="false">VLOOKUP($A49,Hobby!$A:$B,2,0)</f>
        <v>#N/A</v>
      </c>
    </row>
    <row r="50" customFormat="false" ht="12.8" hidden="false" customHeight="false" outlineLevel="0" collapsed="false">
      <c r="A50" s="39"/>
      <c r="B50" s="39"/>
      <c r="C50" s="39"/>
      <c r="D50" s="39"/>
      <c r="E50" s="39"/>
      <c r="F50" s="30"/>
      <c r="G50" s="31"/>
      <c r="H50" s="29" t="n">
        <f aca="true">_xlfn.FLOOR.MATH(RAND()*100)</f>
        <v>73</v>
      </c>
      <c r="I50" s="30"/>
      <c r="J50" s="31"/>
      <c r="K50" s="31"/>
      <c r="L50" s="31"/>
      <c r="M50" s="32" t="str">
        <f aca="false">IF(OR(AND(NOT(ISBLANK(I50)),OR(I50=J50,I50=K50,I50=L50)),AND(NOT(ISBLANK(J50)),OR(J50=K50,J50=L50)),AND(NOT(ISBLANK(K50)),K50=L50)),"ERR","")</f>
        <v/>
      </c>
      <c r="N50" s="33" t="n">
        <f aca="false">IF($Z50="W",1,0)+IF($AI50="W",1,0)+IF($AR50="W",1,0)</f>
        <v>0</v>
      </c>
      <c r="O50" s="33" t="n">
        <f aca="false">IF($Z50="D",1,0)+IF($AI50="D",1,0)+IF($AR50="D",1,0)</f>
        <v>0</v>
      </c>
      <c r="P50" s="33" t="n">
        <f aca="false">IF($Z50="L",1,0)+IF($AI50="L",1,0)+IF($AR50="L",1,0)</f>
        <v>0</v>
      </c>
      <c r="Q50" s="34" t="n">
        <f aca="false">W50+AF50+AO50</f>
        <v>0</v>
      </c>
      <c r="R50" s="32" t="n">
        <f aca="false">AC50+AL50+AU50</f>
        <v>0</v>
      </c>
      <c r="S50" s="32" t="n">
        <f aca="false">IF(ISNA($AV50),0,$AV50)</f>
        <v>0</v>
      </c>
      <c r="T50" s="35" t="n">
        <f aca="false">Q50+R50+S50</f>
        <v>0</v>
      </c>
      <c r="U50" s="32" t="e">
        <f aca="false">VLOOKUP(_xlfn.CONCAT(V$1,"-",$A50),Results!$B:$O,12,0)</f>
        <v>#N/A</v>
      </c>
      <c r="V50" s="32" t="e">
        <f aca="false">VLOOKUP(_xlfn.CONCAT(V$1,"-",$A50),Results!$P:$AC,12,0)</f>
        <v>#N/A</v>
      </c>
      <c r="W50" s="36" t="n">
        <f aca="false">IF(ISNA(U50),IF(ISNA(V50),0,V50),U50)</f>
        <v>0</v>
      </c>
      <c r="X50" s="32" t="e">
        <f aca="false">VLOOKUP(_xlfn.CONCAT(V$1,"-",$A50),Results!$B:$O,13,0)</f>
        <v>#N/A</v>
      </c>
      <c r="Y50" s="37" t="e">
        <f aca="false">VLOOKUP(_xlfn.CONCAT(V$1,"-",$A50),Results!$P:$AC,13,0)</f>
        <v>#N/A</v>
      </c>
      <c r="Z50" s="36" t="str">
        <f aca="false">IF(ISNA(X50),IF(ISNA(Y50),"",Y50),X50)</f>
        <v/>
      </c>
      <c r="AA50" s="32" t="e">
        <f aca="false">VLOOKUP(_xlfn.CONCAT(V$1,"-",$A50),Results!$B:$O,14,0)</f>
        <v>#N/A</v>
      </c>
      <c r="AB50" s="32" t="e">
        <f aca="false">VLOOKUP(_xlfn.CONCAT(V$1,"-",$A50),Results!$P:$AC,14,0)</f>
        <v>#N/A</v>
      </c>
      <c r="AC50" s="36" t="n">
        <f aca="false">IF(ISNA(AA50),IF(ISNA(AB50),0,AB50),AA50)</f>
        <v>0</v>
      </c>
      <c r="AD50" s="34" t="e">
        <f aca="false">VLOOKUP(_xlfn.CONCAT(AE$1,"-",$A50),Results!$B:$O,12,0)</f>
        <v>#N/A</v>
      </c>
      <c r="AE50" s="32" t="e">
        <f aca="false">VLOOKUP(_xlfn.CONCAT(AE$1,"-",$A50),Results!$P:$AC,12,0)</f>
        <v>#N/A</v>
      </c>
      <c r="AF50" s="36" t="n">
        <f aca="false">IF(ISNA(AD50),IF(ISNA(AE50),0,AE50),AD50)</f>
        <v>0</v>
      </c>
      <c r="AG50" s="32" t="e">
        <f aca="false">VLOOKUP(_xlfn.CONCAT(AE$1,"-",$A50),Results!$B:$O,13,0)</f>
        <v>#N/A</v>
      </c>
      <c r="AH50" s="37" t="e">
        <f aca="false">VLOOKUP(_xlfn.CONCAT(AE$1,"-",$A50),Results!$P:$AC,13,0)</f>
        <v>#N/A</v>
      </c>
      <c r="AI50" s="36" t="str">
        <f aca="false">IF(ISNA(AG50),IF(ISNA(AH50),"",AH50),AG50)</f>
        <v/>
      </c>
      <c r="AJ50" s="32" t="e">
        <f aca="false">VLOOKUP(_xlfn.CONCAT(AE$1,"-",$A50),Results!$B:$O,14,0)</f>
        <v>#N/A</v>
      </c>
      <c r="AK50" s="32" t="e">
        <f aca="false">VLOOKUP(_xlfn.CONCAT(AE$1,"-",$A50),Results!$P:$AC,14,0)</f>
        <v>#N/A</v>
      </c>
      <c r="AL50" s="36" t="n">
        <f aca="false">IF(ISNA(AJ50),IF(ISNA(AK50),0,AK50),AJ50)</f>
        <v>0</v>
      </c>
      <c r="AM50" s="34" t="e">
        <f aca="false">VLOOKUP(_xlfn.CONCAT(AN$1,"-",$A50),Results!$B:$O,12,0)</f>
        <v>#N/A</v>
      </c>
      <c r="AN50" s="32" t="e">
        <f aca="false">VLOOKUP(_xlfn.CONCAT(AN$1,"-",$A50),Results!$P:$AC,12,0)</f>
        <v>#N/A</v>
      </c>
      <c r="AO50" s="36" t="n">
        <f aca="false">IF(ISNA(AM50),IF(ISNA(AN50),0,AN50),AM50)</f>
        <v>0</v>
      </c>
      <c r="AP50" s="32" t="e">
        <f aca="false">VLOOKUP(_xlfn.CONCAT(AN$1,"-",$A50),Results!$B:$O,13,0)</f>
        <v>#N/A</v>
      </c>
      <c r="AQ50" s="37" t="e">
        <f aca="false">VLOOKUP(_xlfn.CONCAT(AN$1,"-",$A50),Results!$P:$AC,13,0)</f>
        <v>#N/A</v>
      </c>
      <c r="AR50" s="36" t="str">
        <f aca="false">IF(ISNA(AP50),IF(ISNA(AQ50),"",AQ50),AP50)</f>
        <v/>
      </c>
      <c r="AS50" s="32" t="e">
        <f aca="false">VLOOKUP(_xlfn.CONCAT(AN$1,"-",$A50),Results!$B:$O,14,0)</f>
        <v>#N/A</v>
      </c>
      <c r="AT50" s="32" t="e">
        <f aca="false">VLOOKUP(_xlfn.CONCAT(AN$1,"-",$A50),Results!$P:$AC,14,0)</f>
        <v>#N/A</v>
      </c>
      <c r="AU50" s="36" t="n">
        <f aca="false">IF(ISNA(AS50),IF(ISNA(AT50),0,AT50),AS50)</f>
        <v>0</v>
      </c>
      <c r="AV50" s="38" t="e">
        <f aca="false">VLOOKUP($A50,Hobby!$A:$B,2,0)</f>
        <v>#N/A</v>
      </c>
    </row>
    <row r="51" customFormat="false" ht="12.8" hidden="false" customHeight="false" outlineLevel="0" collapsed="false">
      <c r="A51" s="39"/>
      <c r="B51" s="39"/>
      <c r="C51" s="39"/>
      <c r="D51" s="39"/>
      <c r="E51" s="39"/>
      <c r="F51" s="30"/>
      <c r="G51" s="31"/>
      <c r="H51" s="29" t="n">
        <f aca="true">_xlfn.FLOOR.MATH(RAND()*100)</f>
        <v>49</v>
      </c>
      <c r="I51" s="30"/>
      <c r="J51" s="31"/>
      <c r="K51" s="31"/>
      <c r="L51" s="31"/>
      <c r="M51" s="32" t="str">
        <f aca="false">IF(OR(AND(NOT(ISBLANK(I51)),OR(I51=J51,I51=K51,I51=L51)),AND(NOT(ISBLANK(J51)),OR(J51=K51,J51=L51)),AND(NOT(ISBLANK(K51)),K51=L51)),"ERR","")</f>
        <v/>
      </c>
      <c r="N51" s="33" t="n">
        <f aca="false">IF($Z51="W",1,0)+IF($AI51="W",1,0)+IF($AR51="W",1,0)</f>
        <v>0</v>
      </c>
      <c r="O51" s="33" t="n">
        <f aca="false">IF($Z51="D",1,0)+IF($AI51="D",1,0)+IF($AR51="D",1,0)</f>
        <v>0</v>
      </c>
      <c r="P51" s="33" t="n">
        <f aca="false">IF($Z51="L",1,0)+IF($AI51="L",1,0)+IF($AR51="L",1,0)</f>
        <v>0</v>
      </c>
      <c r="Q51" s="34" t="n">
        <f aca="false">W51+AF51+AO51</f>
        <v>0</v>
      </c>
      <c r="R51" s="32" t="n">
        <f aca="false">AC51+AL51+AU51</f>
        <v>0</v>
      </c>
      <c r="S51" s="32" t="n">
        <f aca="false">IF(ISNA($AV51),0,$AV51)</f>
        <v>0</v>
      </c>
      <c r="T51" s="35" t="n">
        <f aca="false">Q51+R51+S51</f>
        <v>0</v>
      </c>
      <c r="U51" s="32" t="e">
        <f aca="false">VLOOKUP(_xlfn.CONCAT(V$1,"-",$A51),Results!$B:$O,12,0)</f>
        <v>#N/A</v>
      </c>
      <c r="V51" s="32" t="e">
        <f aca="false">VLOOKUP(_xlfn.CONCAT(V$1,"-",$A51),Results!$P:$AC,12,0)</f>
        <v>#N/A</v>
      </c>
      <c r="W51" s="36" t="n">
        <f aca="false">IF(ISNA(U51),IF(ISNA(V51),0,V51),U51)</f>
        <v>0</v>
      </c>
      <c r="X51" s="32" t="e">
        <f aca="false">VLOOKUP(_xlfn.CONCAT(V$1,"-",$A51),Results!$B:$O,13,0)</f>
        <v>#N/A</v>
      </c>
      <c r="Y51" s="37" t="e">
        <f aca="false">VLOOKUP(_xlfn.CONCAT(V$1,"-",$A51),Results!$P:$AC,13,0)</f>
        <v>#N/A</v>
      </c>
      <c r="Z51" s="36" t="str">
        <f aca="false">IF(ISNA(X51),IF(ISNA(Y51),"",Y51),X51)</f>
        <v/>
      </c>
      <c r="AA51" s="32" t="e">
        <f aca="false">VLOOKUP(_xlfn.CONCAT(V$1,"-",$A51),Results!$B:$O,14,0)</f>
        <v>#N/A</v>
      </c>
      <c r="AB51" s="32" t="e">
        <f aca="false">VLOOKUP(_xlfn.CONCAT(V$1,"-",$A51),Results!$P:$AC,14,0)</f>
        <v>#N/A</v>
      </c>
      <c r="AC51" s="36" t="n">
        <f aca="false">IF(ISNA(AA51),IF(ISNA(AB51),0,AB51),AA51)</f>
        <v>0</v>
      </c>
      <c r="AD51" s="34" t="e">
        <f aca="false">VLOOKUP(_xlfn.CONCAT(AE$1,"-",$A51),Results!$B:$O,12,0)</f>
        <v>#N/A</v>
      </c>
      <c r="AE51" s="32" t="e">
        <f aca="false">VLOOKUP(_xlfn.CONCAT(AE$1,"-",$A51),Results!$P:$AC,12,0)</f>
        <v>#N/A</v>
      </c>
      <c r="AF51" s="36" t="n">
        <f aca="false">IF(ISNA(AD51),IF(ISNA(AE51),0,AE51),AD51)</f>
        <v>0</v>
      </c>
      <c r="AG51" s="32" t="e">
        <f aca="false">VLOOKUP(_xlfn.CONCAT(AE$1,"-",$A51),Results!$B:$O,13,0)</f>
        <v>#N/A</v>
      </c>
      <c r="AH51" s="37" t="e">
        <f aca="false">VLOOKUP(_xlfn.CONCAT(AE$1,"-",$A51),Results!$P:$AC,13,0)</f>
        <v>#N/A</v>
      </c>
      <c r="AI51" s="36" t="str">
        <f aca="false">IF(ISNA(AG51),IF(ISNA(AH51),"",AH51),AG51)</f>
        <v/>
      </c>
      <c r="AJ51" s="32" t="e">
        <f aca="false">VLOOKUP(_xlfn.CONCAT(AE$1,"-",$A51),Results!$B:$O,14,0)</f>
        <v>#N/A</v>
      </c>
      <c r="AK51" s="32" t="e">
        <f aca="false">VLOOKUP(_xlfn.CONCAT(AE$1,"-",$A51),Results!$P:$AC,14,0)</f>
        <v>#N/A</v>
      </c>
      <c r="AL51" s="36" t="n">
        <f aca="false">IF(ISNA(AJ51),IF(ISNA(AK51),0,AK51),AJ51)</f>
        <v>0</v>
      </c>
      <c r="AM51" s="34" t="e">
        <f aca="false">VLOOKUP(_xlfn.CONCAT(AN$1,"-",$A51),Results!$B:$O,12,0)</f>
        <v>#N/A</v>
      </c>
      <c r="AN51" s="32" t="e">
        <f aca="false">VLOOKUP(_xlfn.CONCAT(AN$1,"-",$A51),Results!$P:$AC,12,0)</f>
        <v>#N/A</v>
      </c>
      <c r="AO51" s="36" t="n">
        <f aca="false">IF(ISNA(AM51),IF(ISNA(AN51),0,AN51),AM51)</f>
        <v>0</v>
      </c>
      <c r="AP51" s="32" t="e">
        <f aca="false">VLOOKUP(_xlfn.CONCAT(AN$1,"-",$A51),Results!$B:$O,13,0)</f>
        <v>#N/A</v>
      </c>
      <c r="AQ51" s="37" t="e">
        <f aca="false">VLOOKUP(_xlfn.CONCAT(AN$1,"-",$A51),Results!$P:$AC,13,0)</f>
        <v>#N/A</v>
      </c>
      <c r="AR51" s="36" t="str">
        <f aca="false">IF(ISNA(AP51),IF(ISNA(AQ51),"",AQ51),AP51)</f>
        <v/>
      </c>
      <c r="AS51" s="32" t="e">
        <f aca="false">VLOOKUP(_xlfn.CONCAT(AN$1,"-",$A51),Results!$B:$O,14,0)</f>
        <v>#N/A</v>
      </c>
      <c r="AT51" s="32" t="e">
        <f aca="false">VLOOKUP(_xlfn.CONCAT(AN$1,"-",$A51),Results!$P:$AC,14,0)</f>
        <v>#N/A</v>
      </c>
      <c r="AU51" s="36" t="n">
        <f aca="false">IF(ISNA(AS51),IF(ISNA(AT51),0,AT51),AS51)</f>
        <v>0</v>
      </c>
      <c r="AV51" s="38" t="e">
        <f aca="false">VLOOKUP($A51,Hobby!$A:$B,2,0)</f>
        <v>#N/A</v>
      </c>
    </row>
  </sheetData>
  <mergeCells count="3">
    <mergeCell ref="I1:M1"/>
    <mergeCell ref="N1:P1"/>
    <mergeCell ref="Q1:T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6"/>
  <sheetViews>
    <sheetView showFormulas="false" showGridLines="true" showRowColHeaders="true" showZeros="true" rightToLeft="false" tabSelected="false" showOutlineSymbols="true" defaultGridColor="true" view="normal" topLeftCell="A1" colorId="64" zoomScale="92" zoomScaleNormal="92" zoomScalePageLayoutView="100" workbookViewId="0">
      <pane xSplit="0" ySplit="3" topLeftCell="A4" activePane="bottomLeft" state="frozen"/>
      <selection pane="topLeft" activeCell="A1" activeCellId="0" sqref="A1"/>
      <selection pane="bottomLeft" activeCell="V55" activeCellId="0" sqref="V55"/>
    </sheetView>
  </sheetViews>
  <sheetFormatPr defaultRowHeight="12.8" zeroHeight="false" outlineLevelRow="0" outlineLevelCol="0"/>
  <cols>
    <col collapsed="false" customWidth="true" hidden="false" outlineLevel="0" max="1" min="1" style="4" width="3.24"/>
    <col collapsed="false" customWidth="true" hidden="false" outlineLevel="0" max="2" min="2" style="1" width="6.48"/>
    <col collapsed="false" customWidth="false" hidden="false" outlineLevel="0" max="3" min="3" style="1" width="11.52"/>
    <col collapsed="false" customWidth="true" hidden="false" outlineLevel="0" max="15" min="4" style="4" width="6.48"/>
    <col collapsed="false" customWidth="true" hidden="false" outlineLevel="0" max="16" min="16" style="7" width="6.48"/>
    <col collapsed="false" customWidth="false" hidden="false" outlineLevel="0" max="17" min="17" style="1" width="11.52"/>
    <col collapsed="false" customWidth="true" hidden="false" outlineLevel="0" max="25" min="18" style="4" width="6.48"/>
    <col collapsed="false" customWidth="true" hidden="false" outlineLevel="0" max="26" min="26" style="4" width="5.18"/>
    <col collapsed="false" customWidth="true" hidden="false" outlineLevel="0" max="29" min="27" style="1" width="6.48"/>
    <col collapsed="false" customWidth="false" hidden="false" outlineLevel="0" max="1023" min="30" style="1" width="11.52"/>
    <col collapsed="false" customWidth="false" hidden="false" outlineLevel="0" max="1025" min="1024" style="0" width="11.52"/>
  </cols>
  <sheetData>
    <row r="1" s="39" customFormat="true" ht="13" hidden="false" customHeight="true" outlineLevel="0" collapsed="false">
      <c r="A1" s="17"/>
      <c r="B1" s="40" t="s">
        <v>205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 t="s">
        <v>206</v>
      </c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MJ1" s="0"/>
    </row>
    <row r="2" s="39" customFormat="true" ht="13" hidden="false" customHeight="true" outlineLevel="0" collapsed="false">
      <c r="A2" s="17"/>
      <c r="B2" s="11"/>
      <c r="C2" s="11"/>
      <c r="D2" s="40" t="s">
        <v>207</v>
      </c>
      <c r="E2" s="40"/>
      <c r="F2" s="40"/>
      <c r="G2" s="40"/>
      <c r="H2" s="40" t="s">
        <v>208</v>
      </c>
      <c r="I2" s="40"/>
      <c r="J2" s="40"/>
      <c r="K2" s="40"/>
      <c r="L2" s="11"/>
      <c r="M2" s="11"/>
      <c r="N2" s="11"/>
      <c r="O2" s="11"/>
      <c r="P2" s="19"/>
      <c r="Q2" s="17"/>
      <c r="R2" s="42" t="s">
        <v>207</v>
      </c>
      <c r="S2" s="42"/>
      <c r="T2" s="42"/>
      <c r="U2" s="42"/>
      <c r="V2" s="42" t="s">
        <v>208</v>
      </c>
      <c r="W2" s="42"/>
      <c r="X2" s="42"/>
      <c r="Y2" s="42"/>
      <c r="Z2" s="17"/>
      <c r="AA2" s="17"/>
      <c r="AB2" s="17"/>
      <c r="AC2" s="17"/>
      <c r="AMJ2" s="0"/>
    </row>
    <row r="3" s="39" customFormat="true" ht="36" hidden="false" customHeight="false" outlineLevel="0" collapsed="false">
      <c r="A3" s="17" t="s">
        <v>209</v>
      </c>
      <c r="B3" s="11" t="s">
        <v>210</v>
      </c>
      <c r="C3" s="11" t="s">
        <v>211</v>
      </c>
      <c r="D3" s="11" t="s">
        <v>212</v>
      </c>
      <c r="E3" s="11" t="s">
        <v>213</v>
      </c>
      <c r="F3" s="11" t="s">
        <v>214</v>
      </c>
      <c r="G3" s="11" t="s">
        <v>215</v>
      </c>
      <c r="H3" s="11" t="s">
        <v>212</v>
      </c>
      <c r="I3" s="11" t="s">
        <v>213</v>
      </c>
      <c r="J3" s="11" t="s">
        <v>214</v>
      </c>
      <c r="K3" s="11" t="s">
        <v>215</v>
      </c>
      <c r="L3" s="11" t="s">
        <v>216</v>
      </c>
      <c r="M3" s="11" t="s">
        <v>20</v>
      </c>
      <c r="N3" s="11" t="s">
        <v>26</v>
      </c>
      <c r="O3" s="11" t="s">
        <v>21</v>
      </c>
      <c r="P3" s="19" t="s">
        <v>210</v>
      </c>
      <c r="Q3" s="17" t="s">
        <v>211</v>
      </c>
      <c r="R3" s="17" t="s">
        <v>212</v>
      </c>
      <c r="S3" s="17" t="s">
        <v>213</v>
      </c>
      <c r="T3" s="17" t="s">
        <v>214</v>
      </c>
      <c r="U3" s="17" t="s">
        <v>215</v>
      </c>
      <c r="V3" s="17" t="s">
        <v>212</v>
      </c>
      <c r="W3" s="17" t="s">
        <v>213</v>
      </c>
      <c r="X3" s="17" t="s">
        <v>214</v>
      </c>
      <c r="Y3" s="17" t="s">
        <v>215</v>
      </c>
      <c r="Z3" s="17" t="s">
        <v>216</v>
      </c>
      <c r="AA3" s="17" t="s">
        <v>20</v>
      </c>
      <c r="AB3" s="17" t="s">
        <v>26</v>
      </c>
      <c r="AC3" s="17" t="s">
        <v>21</v>
      </c>
      <c r="AMJ3" s="0"/>
    </row>
    <row r="4" customFormat="false" ht="12.8" hidden="false" customHeight="false" outlineLevel="0" collapsed="false">
      <c r="A4" s="4" t="n">
        <v>1</v>
      </c>
      <c r="B4" s="43" t="str">
        <f aca="false">_xlfn.CONCAT(A4,"-",C4)</f>
        <v>1-Honorable</v>
      </c>
      <c r="C4" s="1" t="s">
        <v>37</v>
      </c>
      <c r="D4" s="4" t="n">
        <v>9</v>
      </c>
      <c r="E4" s="4" t="n">
        <v>6</v>
      </c>
      <c r="F4" s="4" t="n">
        <v>5</v>
      </c>
      <c r="G4" s="29" t="n">
        <f aca="false">D4+E4+F4</f>
        <v>20</v>
      </c>
      <c r="H4" s="4" t="n">
        <v>9</v>
      </c>
      <c r="I4" s="4" t="n">
        <v>6</v>
      </c>
      <c r="J4" s="4" t="n">
        <v>5</v>
      </c>
      <c r="K4" s="29" t="n">
        <f aca="false">H4+I4+J4</f>
        <v>20</v>
      </c>
      <c r="L4" s="44"/>
      <c r="M4" s="45" t="n">
        <f aca="false">G4+K4</f>
        <v>40</v>
      </c>
      <c r="N4" s="45" t="str">
        <f aca="false">IF(ISBLANK(C4),"",IF($M4=$AA4,"D",IF($M4&gt;$AA4,"W","L")))</f>
        <v>W</v>
      </c>
      <c r="O4" s="45" t="n">
        <f aca="false">5-Z4</f>
        <v>5</v>
      </c>
      <c r="P4" s="46" t="str">
        <f aca="false">_xlfn.CONCAT($A4,"-",Q4)</f>
        <v>1-Xenacious</v>
      </c>
      <c r="Q4" s="1" t="s">
        <v>75</v>
      </c>
      <c r="R4" s="4" t="n">
        <v>6</v>
      </c>
      <c r="S4" s="4" t="n">
        <v>0</v>
      </c>
      <c r="T4" s="4" t="n">
        <v>0</v>
      </c>
      <c r="U4" s="29" t="n">
        <f aca="false">R4+S4+T4</f>
        <v>6</v>
      </c>
      <c r="V4" s="4" t="n">
        <v>1</v>
      </c>
      <c r="W4" s="4" t="n">
        <v>0</v>
      </c>
      <c r="X4" s="4" t="n">
        <v>0</v>
      </c>
      <c r="Y4" s="29" t="n">
        <f aca="false">V4+W4+X4</f>
        <v>1</v>
      </c>
      <c r="Z4" s="44"/>
      <c r="AA4" s="45" t="n">
        <f aca="false">U4+Y4</f>
        <v>7</v>
      </c>
      <c r="AB4" s="45" t="str">
        <f aca="false">IF(ISBLANK(Q4),"",IF($M4=$AA4,"D",IF($M4&gt;$AA4,"L","W")))</f>
        <v>L</v>
      </c>
      <c r="AC4" s="45" t="n">
        <f aca="false">5-L4</f>
        <v>5</v>
      </c>
    </row>
    <row r="5" customFormat="false" ht="12.8" hidden="false" customHeight="false" outlineLevel="0" collapsed="false">
      <c r="A5" s="4" t="n">
        <v>1</v>
      </c>
      <c r="B5" s="43" t="str">
        <f aca="false">_xlfn.CONCAT(A5,"-",C5)</f>
        <v>1-Imperious</v>
      </c>
      <c r="C5" s="1" t="s">
        <v>114</v>
      </c>
      <c r="D5" s="4" t="n">
        <v>6</v>
      </c>
      <c r="E5" s="4" t="n">
        <v>2</v>
      </c>
      <c r="F5" s="4" t="n">
        <v>2</v>
      </c>
      <c r="G5" s="29" t="n">
        <f aca="false">D5+E5+F5</f>
        <v>10</v>
      </c>
      <c r="H5" s="4" t="n">
        <v>9</v>
      </c>
      <c r="I5" s="4" t="n">
        <v>2</v>
      </c>
      <c r="J5" s="4" t="n">
        <v>2</v>
      </c>
      <c r="K5" s="29" t="n">
        <f aca="false">H5+I5+J5</f>
        <v>13</v>
      </c>
      <c r="L5" s="44"/>
      <c r="M5" s="45" t="n">
        <f aca="false">G5+K5</f>
        <v>23</v>
      </c>
      <c r="N5" s="45" t="str">
        <f aca="false">IF(ISBLANK(C5),"",IF($M5=$AA5,"D",IF($M5&gt;$AA5,"W","L")))</f>
        <v>L</v>
      </c>
      <c r="O5" s="45" t="n">
        <f aca="false">5-Z5</f>
        <v>5</v>
      </c>
      <c r="P5" s="46" t="str">
        <f aca="false">_xlfn.CONCAT($A5,"-",Q5)</f>
        <v>1-Nefarious</v>
      </c>
      <c r="Q5" s="1" t="s">
        <v>120</v>
      </c>
      <c r="R5" s="4" t="n">
        <v>9</v>
      </c>
      <c r="S5" s="4" t="n">
        <v>3</v>
      </c>
      <c r="T5" s="4" t="n">
        <v>3</v>
      </c>
      <c r="U5" s="29" t="n">
        <f aca="false">R5+S5+T5</f>
        <v>15</v>
      </c>
      <c r="V5" s="4" t="n">
        <v>9</v>
      </c>
      <c r="W5" s="4" t="n">
        <v>6</v>
      </c>
      <c r="X5" s="4" t="n">
        <v>5</v>
      </c>
      <c r="Y5" s="29" t="n">
        <f aca="false">V5+W5+X5</f>
        <v>20</v>
      </c>
      <c r="Z5" s="44"/>
      <c r="AA5" s="45" t="n">
        <f aca="false">U5+Y5</f>
        <v>35</v>
      </c>
      <c r="AB5" s="45" t="str">
        <f aca="false">IF(ISBLANK(Q5),"",IF($M5=$AA5,"D",IF($M5&gt;$AA5,"L","W")))</f>
        <v>W</v>
      </c>
      <c r="AC5" s="45" t="n">
        <f aca="false">5-L5</f>
        <v>5</v>
      </c>
    </row>
    <row r="6" customFormat="false" ht="12.8" hidden="false" customHeight="false" outlineLevel="0" collapsed="false">
      <c r="A6" s="4" t="n">
        <v>1</v>
      </c>
      <c r="B6" s="43" t="str">
        <f aca="false">_xlfn.CONCAT(A6,"-",C6)</f>
        <v>1-Kindred</v>
      </c>
      <c r="C6" s="1" t="s">
        <v>91</v>
      </c>
      <c r="D6" s="4" t="n">
        <v>9</v>
      </c>
      <c r="E6" s="4" t="n">
        <v>4</v>
      </c>
      <c r="F6" s="4" t="n">
        <v>5</v>
      </c>
      <c r="G6" s="29" t="n">
        <f aca="false">D6+E6+F6</f>
        <v>18</v>
      </c>
      <c r="H6" s="4" t="n">
        <v>9</v>
      </c>
      <c r="I6" s="4" t="n">
        <v>6</v>
      </c>
      <c r="J6" s="4" t="n">
        <v>4</v>
      </c>
      <c r="K6" s="29" t="n">
        <f aca="false">H6+I6+J6</f>
        <v>19</v>
      </c>
      <c r="L6" s="44"/>
      <c r="M6" s="45" t="n">
        <f aca="false">G6+K6</f>
        <v>37</v>
      </c>
      <c r="N6" s="45" t="str">
        <f aca="false">IF(ISBLANK(C6),"",IF($M6=$AA6,"D",IF($M6&gt;$AA6,"W","L")))</f>
        <v>W</v>
      </c>
      <c r="O6" s="45" t="n">
        <f aca="false">5-Z6</f>
        <v>5</v>
      </c>
      <c r="P6" s="46" t="str">
        <f aca="false">_xlfn.CONCAT($A6,"-",Q6)</f>
        <v>1-Justifiable</v>
      </c>
      <c r="Q6" s="1" t="s">
        <v>96</v>
      </c>
      <c r="R6" s="4" t="n">
        <v>2</v>
      </c>
      <c r="S6" s="4" t="n">
        <v>2</v>
      </c>
      <c r="T6" s="4" t="n">
        <v>2</v>
      </c>
      <c r="U6" s="29" t="n">
        <f aca="false">R6+S6+T6</f>
        <v>6</v>
      </c>
      <c r="V6" s="4" t="n">
        <v>3</v>
      </c>
      <c r="W6" s="4" t="n">
        <v>2</v>
      </c>
      <c r="X6" s="4" t="n">
        <v>1</v>
      </c>
      <c r="Y6" s="29" t="n">
        <f aca="false">V6+W6+X6</f>
        <v>6</v>
      </c>
      <c r="Z6" s="44"/>
      <c r="AA6" s="45" t="n">
        <f aca="false">U6+Y6</f>
        <v>12</v>
      </c>
      <c r="AB6" s="45" t="str">
        <f aca="false">IF(ISBLANK(Q6),"",IF($M6=$AA6,"D",IF($M6&gt;$AA6,"L","W")))</f>
        <v>L</v>
      </c>
      <c r="AC6" s="45" t="n">
        <f aca="false">5-L6</f>
        <v>5</v>
      </c>
    </row>
    <row r="7" customFormat="false" ht="12.8" hidden="false" customHeight="false" outlineLevel="0" collapsed="false">
      <c r="A7" s="4" t="n">
        <v>1</v>
      </c>
      <c r="B7" s="43" t="str">
        <f aca="false">_xlfn.CONCAT(A7,"-",C7)</f>
        <v>1-Galvanic</v>
      </c>
      <c r="C7" s="1" t="s">
        <v>52</v>
      </c>
      <c r="D7" s="4" t="n">
        <v>3</v>
      </c>
      <c r="E7" s="4" t="n">
        <v>3</v>
      </c>
      <c r="F7" s="4" t="n">
        <v>0</v>
      </c>
      <c r="G7" s="29" t="n">
        <f aca="false">D7+E7+F7</f>
        <v>6</v>
      </c>
      <c r="H7" s="4" t="n">
        <v>6</v>
      </c>
      <c r="I7" s="4" t="n">
        <v>5</v>
      </c>
      <c r="J7" s="4" t="n">
        <v>3</v>
      </c>
      <c r="K7" s="29" t="n">
        <f aca="false">H7+I7+J7</f>
        <v>14</v>
      </c>
      <c r="L7" s="44"/>
      <c r="M7" s="45" t="n">
        <f aca="false">G7+K7</f>
        <v>20</v>
      </c>
      <c r="N7" s="45" t="str">
        <f aca="false">IF(ISBLANK(C7),"",IF($M7=$AA7,"D",IF($M7&gt;$AA7,"W","L")))</f>
        <v>L</v>
      </c>
      <c r="O7" s="45" t="n">
        <f aca="false">5-Z7</f>
        <v>5</v>
      </c>
      <c r="P7" s="46" t="str">
        <f aca="false">_xlfn.CONCAT($A7,"-",Q7)</f>
        <v>1-Contemptuous</v>
      </c>
      <c r="Q7" s="1" t="s">
        <v>47</v>
      </c>
      <c r="R7" s="4" t="n">
        <v>9</v>
      </c>
      <c r="S7" s="4" t="n">
        <v>6</v>
      </c>
      <c r="T7" s="4" t="n">
        <v>4</v>
      </c>
      <c r="U7" s="29" t="n">
        <f aca="false">R7+S7+T7</f>
        <v>19</v>
      </c>
      <c r="V7" s="4" t="n">
        <v>6</v>
      </c>
      <c r="W7" s="4" t="n">
        <v>6</v>
      </c>
      <c r="X7" s="4" t="n">
        <v>4</v>
      </c>
      <c r="Y7" s="29" t="n">
        <f aca="false">V7+W7+X7</f>
        <v>16</v>
      </c>
      <c r="Z7" s="44"/>
      <c r="AA7" s="45" t="n">
        <f aca="false">U7+Y7</f>
        <v>35</v>
      </c>
      <c r="AB7" s="45" t="str">
        <f aca="false">IF(ISBLANK(Q7),"",IF($M7=$AA7,"D",IF($M7&gt;$AA7,"L","W")))</f>
        <v>W</v>
      </c>
      <c r="AC7" s="45" t="n">
        <f aca="false">5-L7</f>
        <v>5</v>
      </c>
    </row>
    <row r="8" customFormat="false" ht="12.8" hidden="false" customHeight="false" outlineLevel="0" collapsed="false">
      <c r="A8" s="4" t="n">
        <v>1</v>
      </c>
      <c r="B8" s="43" t="str">
        <f aca="false">_xlfn.CONCAT(A8,"-",C8)</f>
        <v>1-Determined</v>
      </c>
      <c r="C8" s="1" t="s">
        <v>172</v>
      </c>
      <c r="D8" s="4" t="n">
        <v>6</v>
      </c>
      <c r="E8" s="4" t="n">
        <v>2</v>
      </c>
      <c r="F8" s="4" t="n">
        <v>2</v>
      </c>
      <c r="G8" s="29" t="n">
        <f aca="false">D8+E8+F8</f>
        <v>10</v>
      </c>
      <c r="H8" s="4" t="n">
        <v>9</v>
      </c>
      <c r="I8" s="4" t="n">
        <v>6</v>
      </c>
      <c r="J8" s="4" t="n">
        <v>2</v>
      </c>
      <c r="K8" s="29" t="n">
        <f aca="false">H8+I8+J8</f>
        <v>17</v>
      </c>
      <c r="L8" s="44"/>
      <c r="M8" s="45" t="n">
        <f aca="false">G8+K8</f>
        <v>27</v>
      </c>
      <c r="N8" s="45" t="str">
        <f aca="false">IF(ISBLANK(C8),"",IF($M8=$AA8,"D",IF($M8&gt;$AA8,"W","L")))</f>
        <v>W</v>
      </c>
      <c r="O8" s="45" t="n">
        <f aca="false">5-Z8</f>
        <v>5</v>
      </c>
      <c r="P8" s="46" t="str">
        <f aca="false">_xlfn.CONCAT($A8,"-",Q8)</f>
        <v>1-Gallant</v>
      </c>
      <c r="Q8" s="1" t="s">
        <v>84</v>
      </c>
      <c r="R8" s="4" t="n">
        <v>7</v>
      </c>
      <c r="S8" s="4" t="n">
        <v>2</v>
      </c>
      <c r="T8" s="4" t="n">
        <v>2</v>
      </c>
      <c r="U8" s="29" t="n">
        <f aca="false">R8+S8+T8</f>
        <v>11</v>
      </c>
      <c r="V8" s="4" t="n">
        <v>3</v>
      </c>
      <c r="W8" s="4" t="n">
        <v>0</v>
      </c>
      <c r="X8" s="4" t="n">
        <v>5</v>
      </c>
      <c r="Y8" s="29" t="n">
        <f aca="false">V8+W8+X8</f>
        <v>8</v>
      </c>
      <c r="Z8" s="44"/>
      <c r="AA8" s="45" t="n">
        <f aca="false">U8+Y8</f>
        <v>19</v>
      </c>
      <c r="AB8" s="45" t="str">
        <f aca="false">IF(ISBLANK(Q8),"",IF($M8=$AA8,"D",IF($M8&gt;$AA8,"L","W")))</f>
        <v>L</v>
      </c>
      <c r="AC8" s="45" t="n">
        <f aca="false">5-L8</f>
        <v>5</v>
      </c>
    </row>
    <row r="9" customFormat="false" ht="12.8" hidden="false" customHeight="false" outlineLevel="0" collapsed="false">
      <c r="A9" s="4" t="n">
        <v>1</v>
      </c>
      <c r="B9" s="43" t="str">
        <f aca="false">_xlfn.CONCAT(A9,"-",C9)</f>
        <v>1-Ebullient</v>
      </c>
      <c r="C9" s="1" t="s">
        <v>82</v>
      </c>
      <c r="D9" s="4" t="n">
        <v>8</v>
      </c>
      <c r="E9" s="4" t="n">
        <v>1</v>
      </c>
      <c r="F9" s="4" t="n">
        <v>2</v>
      </c>
      <c r="G9" s="29" t="n">
        <f aca="false">D9+E9+F9</f>
        <v>11</v>
      </c>
      <c r="H9" s="4" t="n">
        <v>1</v>
      </c>
      <c r="I9" s="4" t="n">
        <v>3</v>
      </c>
      <c r="J9" s="4" t="n">
        <v>0</v>
      </c>
      <c r="K9" s="29" t="n">
        <f aca="false">H9+I9+J9</f>
        <v>4</v>
      </c>
      <c r="L9" s="44"/>
      <c r="M9" s="45" t="n">
        <f aca="false">G9+K9</f>
        <v>15</v>
      </c>
      <c r="N9" s="45" t="str">
        <f aca="false">IF(ISBLANK(C9),"",IF($M9=$AA9,"D",IF($M9&gt;$AA9,"W","L")))</f>
        <v>L</v>
      </c>
      <c r="O9" s="45" t="n">
        <f aca="false">5-Z9</f>
        <v>5</v>
      </c>
      <c r="P9" s="46" t="str">
        <f aca="false">_xlfn.CONCAT($A9,"-",Q9)</f>
        <v>1-Quarrelsome</v>
      </c>
      <c r="Q9" s="1" t="s">
        <v>76</v>
      </c>
      <c r="R9" s="4" t="n">
        <v>6</v>
      </c>
      <c r="S9" s="4" t="n">
        <v>2</v>
      </c>
      <c r="T9" s="4" t="n">
        <v>0</v>
      </c>
      <c r="U9" s="29" t="n">
        <f aca="false">R9+S9+T9</f>
        <v>8</v>
      </c>
      <c r="V9" s="4" t="n">
        <v>9</v>
      </c>
      <c r="W9" s="4" t="n">
        <v>6</v>
      </c>
      <c r="X9" s="4" t="n">
        <v>2</v>
      </c>
      <c r="Y9" s="29" t="n">
        <f aca="false">V9+W9+X9</f>
        <v>17</v>
      </c>
      <c r="Z9" s="44"/>
      <c r="AA9" s="45" t="n">
        <f aca="false">U9+Y9</f>
        <v>25</v>
      </c>
      <c r="AB9" s="45" t="str">
        <f aca="false">IF(ISBLANK(Q9),"",IF($M9=$AA9,"D",IF($M9&gt;$AA9,"L","W")))</f>
        <v>W</v>
      </c>
      <c r="AC9" s="45" t="n">
        <f aca="false">5-L9</f>
        <v>5</v>
      </c>
    </row>
    <row r="10" customFormat="false" ht="12.8" hidden="false" customHeight="false" outlineLevel="0" collapsed="false">
      <c r="A10" s="4" t="n">
        <v>1</v>
      </c>
      <c r="B10" s="43" t="str">
        <f aca="false">_xlfn.CONCAT(A10,"-",C10)</f>
        <v>1-Kinetic</v>
      </c>
      <c r="C10" s="1" t="s">
        <v>103</v>
      </c>
      <c r="D10" s="4" t="n">
        <v>7</v>
      </c>
      <c r="E10" s="4" t="n">
        <v>3</v>
      </c>
      <c r="F10" s="4" t="n">
        <v>3</v>
      </c>
      <c r="G10" s="29" t="n">
        <f aca="false">D10+E10+F10</f>
        <v>13</v>
      </c>
      <c r="H10" s="4" t="n">
        <v>9</v>
      </c>
      <c r="I10" s="4" t="n">
        <v>6</v>
      </c>
      <c r="J10" s="4" t="n">
        <v>4</v>
      </c>
      <c r="K10" s="29" t="n">
        <f aca="false">H10+I10+J10</f>
        <v>19</v>
      </c>
      <c r="L10" s="44"/>
      <c r="M10" s="45" t="n">
        <f aca="false">G10+K10</f>
        <v>32</v>
      </c>
      <c r="N10" s="45" t="str">
        <f aca="false">IF(ISBLANK(C10),"",IF($M10=$AA10,"D",IF($M10&gt;$AA10,"W","L")))</f>
        <v>W</v>
      </c>
      <c r="O10" s="45" t="n">
        <f aca="false">5-Z10</f>
        <v>5</v>
      </c>
      <c r="P10" s="46" t="str">
        <f aca="false">_xlfn.CONCAT($A10,"-",Q10)</f>
        <v>1-Outrageous</v>
      </c>
      <c r="Q10" s="1" t="s">
        <v>108</v>
      </c>
      <c r="R10" s="4" t="n">
        <v>7</v>
      </c>
      <c r="S10" s="4" t="n">
        <v>3</v>
      </c>
      <c r="T10" s="4" t="n">
        <v>3</v>
      </c>
      <c r="U10" s="29" t="n">
        <f aca="false">R10+S10+T10</f>
        <v>13</v>
      </c>
      <c r="V10" s="4" t="n">
        <v>5</v>
      </c>
      <c r="W10" s="4" t="n">
        <v>0</v>
      </c>
      <c r="X10" s="4" t="n">
        <v>1</v>
      </c>
      <c r="Y10" s="29" t="n">
        <f aca="false">V10+W10+X10</f>
        <v>6</v>
      </c>
      <c r="Z10" s="44"/>
      <c r="AA10" s="45" t="n">
        <f aca="false">U10+Y10</f>
        <v>19</v>
      </c>
      <c r="AB10" s="45" t="str">
        <f aca="false">IF(ISBLANK(Q10),"",IF($M10=$AA10,"D",IF($M10&gt;$AA10,"L","W")))</f>
        <v>L</v>
      </c>
      <c r="AC10" s="45" t="n">
        <f aca="false">5-L10</f>
        <v>5</v>
      </c>
    </row>
    <row r="11" customFormat="false" ht="12.8" hidden="false" customHeight="false" outlineLevel="0" collapsed="false">
      <c r="A11" s="4" t="n">
        <v>1</v>
      </c>
      <c r="B11" s="43" t="str">
        <f aca="false">_xlfn.CONCAT(A11,"-",C11)</f>
        <v>1-Sinful</v>
      </c>
      <c r="C11" s="1" t="s">
        <v>90</v>
      </c>
      <c r="D11" s="4" t="n">
        <v>4</v>
      </c>
      <c r="E11" s="4" t="n">
        <v>6</v>
      </c>
      <c r="F11" s="4" t="n">
        <v>3</v>
      </c>
      <c r="G11" s="29" t="n">
        <f aca="false">D11+E11+F11</f>
        <v>13</v>
      </c>
      <c r="H11" s="4" t="n">
        <v>8</v>
      </c>
      <c r="I11" s="4" t="n">
        <v>6</v>
      </c>
      <c r="J11" s="4" t="n">
        <v>3</v>
      </c>
      <c r="K11" s="29" t="n">
        <f aca="false">H11+I11+J11</f>
        <v>17</v>
      </c>
      <c r="L11" s="44"/>
      <c r="M11" s="45" t="n">
        <f aca="false">G11+K11</f>
        <v>30</v>
      </c>
      <c r="N11" s="45" t="str">
        <f aca="false">IF(ISBLANK(C11),"",IF($M11=$AA11,"D",IF($M11&gt;$AA11,"W","L")))</f>
        <v>W</v>
      </c>
      <c r="O11" s="45" t="n">
        <f aca="false">5-Z11</f>
        <v>5</v>
      </c>
      <c r="P11" s="46" t="str">
        <f aca="false">_xlfn.CONCAT($A11,"-",Q11)</f>
        <v>1-Dogmatic</v>
      </c>
      <c r="Q11" s="1" t="s">
        <v>119</v>
      </c>
      <c r="R11" s="4" t="n">
        <v>3</v>
      </c>
      <c r="S11" s="4" t="n">
        <v>6</v>
      </c>
      <c r="T11" s="4" t="n">
        <v>3</v>
      </c>
      <c r="U11" s="29" t="n">
        <f aca="false">R11+S11+T11</f>
        <v>12</v>
      </c>
      <c r="V11" s="4" t="n">
        <v>5</v>
      </c>
      <c r="W11" s="4" t="n">
        <v>6</v>
      </c>
      <c r="X11" s="4" t="n">
        <v>4</v>
      </c>
      <c r="Y11" s="29" t="n">
        <f aca="false">V11+W11+X11</f>
        <v>15</v>
      </c>
      <c r="Z11" s="44"/>
      <c r="AA11" s="45" t="n">
        <f aca="false">U11+Y11</f>
        <v>27</v>
      </c>
      <c r="AB11" s="45" t="str">
        <f aca="false">IF(ISBLANK(Q11),"",IF($M11=$AA11,"D",IF($M11&gt;$AA11,"L","W")))</f>
        <v>L</v>
      </c>
      <c r="AC11" s="45" t="n">
        <f aca="false">5-L11</f>
        <v>5</v>
      </c>
    </row>
    <row r="12" customFormat="false" ht="12.8" hidden="false" customHeight="false" outlineLevel="0" collapsed="false">
      <c r="A12" s="4" t="n">
        <v>1</v>
      </c>
      <c r="B12" s="43" t="str">
        <f aca="false">_xlfn.CONCAT(A12,"-",C12)</f>
        <v>1-Bellicose</v>
      </c>
      <c r="C12" s="1" t="s">
        <v>85</v>
      </c>
      <c r="D12" s="4" t="n">
        <v>9</v>
      </c>
      <c r="E12" s="4" t="n">
        <v>6</v>
      </c>
      <c r="F12" s="4" t="n">
        <v>2</v>
      </c>
      <c r="G12" s="29" t="n">
        <f aca="false">D12+E12+F12</f>
        <v>17</v>
      </c>
      <c r="H12" s="4" t="n">
        <v>6</v>
      </c>
      <c r="I12" s="4" t="n">
        <v>6</v>
      </c>
      <c r="J12" s="4" t="n">
        <v>1</v>
      </c>
      <c r="K12" s="29" t="n">
        <f aca="false">H12+I12+J12</f>
        <v>13</v>
      </c>
      <c r="L12" s="44"/>
      <c r="M12" s="45" t="n">
        <f aca="false">G12+K12</f>
        <v>30</v>
      </c>
      <c r="N12" s="45" t="str">
        <f aca="false">IF(ISBLANK(C12),"",IF($M12=$AA12,"D",IF($M12&gt;$AA12,"W","L")))</f>
        <v>W</v>
      </c>
      <c r="O12" s="45" t="n">
        <f aca="false">5-Z12</f>
        <v>5</v>
      </c>
      <c r="P12" s="46" t="str">
        <f aca="false">_xlfn.CONCAT($A12,"-",Q12)</f>
        <v>1-Tumultuous</v>
      </c>
      <c r="Q12" s="1" t="s">
        <v>45</v>
      </c>
      <c r="R12" s="4" t="n">
        <v>3</v>
      </c>
      <c r="S12" s="4" t="n">
        <v>4</v>
      </c>
      <c r="T12" s="4" t="n">
        <v>4</v>
      </c>
      <c r="U12" s="29" t="n">
        <f aca="false">R12+S12+T12</f>
        <v>11</v>
      </c>
      <c r="V12" s="4" t="n">
        <v>6</v>
      </c>
      <c r="W12" s="4" t="n">
        <v>0</v>
      </c>
      <c r="X12" s="4" t="n">
        <v>0</v>
      </c>
      <c r="Y12" s="29" t="n">
        <f aca="false">V12+W12+X12</f>
        <v>6</v>
      </c>
      <c r="Z12" s="44"/>
      <c r="AA12" s="45" t="n">
        <f aca="false">U12+Y12</f>
        <v>17</v>
      </c>
      <c r="AB12" s="45" t="str">
        <f aca="false">IF(ISBLANK(Q12),"",IF($M12=$AA12,"D",IF($M12&gt;$AA12,"L","W")))</f>
        <v>L</v>
      </c>
      <c r="AC12" s="45" t="n">
        <f aca="false">5-L12</f>
        <v>5</v>
      </c>
    </row>
    <row r="13" customFormat="false" ht="12.8" hidden="false" customHeight="false" outlineLevel="0" collapsed="false">
      <c r="A13" s="4" t="n">
        <v>1</v>
      </c>
      <c r="B13" s="43" t="str">
        <f aca="false">_xlfn.CONCAT(A13,"-",C13)</f>
        <v>1-Loquacious</v>
      </c>
      <c r="C13" s="1" t="s">
        <v>39</v>
      </c>
      <c r="D13" s="4" t="n">
        <v>6</v>
      </c>
      <c r="E13" s="4" t="n">
        <v>3</v>
      </c>
      <c r="F13" s="4" t="n">
        <v>1</v>
      </c>
      <c r="G13" s="29" t="n">
        <f aca="false">D13+E13+F13</f>
        <v>10</v>
      </c>
      <c r="H13" s="4" t="n">
        <v>7</v>
      </c>
      <c r="I13" s="4" t="n">
        <v>1</v>
      </c>
      <c r="J13" s="4" t="n">
        <v>0</v>
      </c>
      <c r="K13" s="29" t="n">
        <f aca="false">H13+I13+J13</f>
        <v>8</v>
      </c>
      <c r="L13" s="44"/>
      <c r="M13" s="45" t="n">
        <f aca="false">G13+K13</f>
        <v>18</v>
      </c>
      <c r="N13" s="45" t="str">
        <f aca="false">IF(ISBLANK(C13),"",IF($M13=$AA13,"D",IF($M13&gt;$AA13,"W","L")))</f>
        <v>L</v>
      </c>
      <c r="O13" s="45" t="n">
        <f aca="false">5-Z13</f>
        <v>5</v>
      </c>
      <c r="P13" s="46" t="str">
        <f aca="false">_xlfn.CONCAT($A13,"-",Q13)</f>
        <v>1-Luxuriant</v>
      </c>
      <c r="Q13" s="1" t="s">
        <v>44</v>
      </c>
      <c r="R13" s="4" t="n">
        <v>7</v>
      </c>
      <c r="S13" s="4" t="n">
        <v>4</v>
      </c>
      <c r="T13" s="4" t="n">
        <v>4</v>
      </c>
      <c r="U13" s="29" t="n">
        <f aca="false">R13+S13+T13</f>
        <v>15</v>
      </c>
      <c r="V13" s="4" t="n">
        <v>9</v>
      </c>
      <c r="W13" s="4" t="n">
        <v>6</v>
      </c>
      <c r="X13" s="4" t="n">
        <v>5</v>
      </c>
      <c r="Y13" s="29" t="n">
        <f aca="false">V13+W13+X13</f>
        <v>20</v>
      </c>
      <c r="Z13" s="44"/>
      <c r="AA13" s="45" t="n">
        <f aca="false">U13+Y13</f>
        <v>35</v>
      </c>
      <c r="AB13" s="45" t="str">
        <f aca="false">IF(ISBLANK(Q13),"",IF($M13=$AA13,"D",IF($M13&gt;$AA13,"L","W")))</f>
        <v>W</v>
      </c>
      <c r="AC13" s="45" t="n">
        <f aca="false">5-L13</f>
        <v>5</v>
      </c>
    </row>
    <row r="14" customFormat="false" ht="12.8" hidden="false" customHeight="false" outlineLevel="0" collapsed="false">
      <c r="A14" s="4" t="n">
        <v>1</v>
      </c>
      <c r="B14" s="43" t="str">
        <f aca="false">_xlfn.CONCAT(A14,"-",C14)</f>
        <v>1-Audacious</v>
      </c>
      <c r="C14" s="1" t="s">
        <v>38</v>
      </c>
      <c r="D14" s="4" t="n">
        <v>9</v>
      </c>
      <c r="E14" s="4" t="n">
        <v>6</v>
      </c>
      <c r="F14" s="4" t="n">
        <v>5</v>
      </c>
      <c r="G14" s="29" t="n">
        <f aca="false">D14+E14+F14</f>
        <v>20</v>
      </c>
      <c r="H14" s="4" t="n">
        <v>9</v>
      </c>
      <c r="I14" s="4" t="n">
        <v>6</v>
      </c>
      <c r="J14" s="4" t="n">
        <v>4</v>
      </c>
      <c r="K14" s="29" t="n">
        <f aca="false">H14+I14+J14</f>
        <v>19</v>
      </c>
      <c r="L14" s="44"/>
      <c r="M14" s="45" t="n">
        <f aca="false">G14+K14</f>
        <v>39</v>
      </c>
      <c r="N14" s="45" t="str">
        <f aca="false">IF(ISBLANK(C14),"",IF($M14=$AA14,"D",IF($M14&gt;$AA14,"W","L")))</f>
        <v>W</v>
      </c>
      <c r="O14" s="45" t="n">
        <f aca="false">5-Z14</f>
        <v>5</v>
      </c>
      <c r="P14" s="46" t="str">
        <f aca="false">_xlfn.CONCAT($A14,"-",Q14)</f>
        <v>1-Pugnacious</v>
      </c>
      <c r="Q14" s="1" t="s">
        <v>83</v>
      </c>
      <c r="R14" s="4" t="n">
        <v>6</v>
      </c>
      <c r="S14" s="4" t="n">
        <v>4</v>
      </c>
      <c r="T14" s="4" t="n">
        <v>0</v>
      </c>
      <c r="U14" s="29" t="n">
        <f aca="false">R14+S14+T14</f>
        <v>10</v>
      </c>
      <c r="V14" s="4" t="n">
        <v>9</v>
      </c>
      <c r="W14" s="4" t="n">
        <v>5</v>
      </c>
      <c r="X14" s="4" t="n">
        <v>3</v>
      </c>
      <c r="Y14" s="29" t="n">
        <f aca="false">V14+W14+X14</f>
        <v>17</v>
      </c>
      <c r="Z14" s="44"/>
      <c r="AA14" s="45" t="n">
        <f aca="false">U14+Y14</f>
        <v>27</v>
      </c>
      <c r="AB14" s="45" t="str">
        <f aca="false">IF(ISBLANK(Q14),"",IF($M14=$AA14,"D",IF($M14&gt;$AA14,"L","W")))</f>
        <v>L</v>
      </c>
      <c r="AC14" s="45" t="n">
        <f aca="false">5-L14</f>
        <v>5</v>
      </c>
    </row>
    <row r="15" customFormat="false" ht="12.8" hidden="false" customHeight="false" outlineLevel="0" collapsed="false">
      <c r="A15" s="4" t="n">
        <v>1</v>
      </c>
      <c r="B15" s="43" t="str">
        <f aca="false">_xlfn.CONCAT(A15,"-",C15)</f>
        <v>1-Courageous</v>
      </c>
      <c r="C15" s="1" t="s">
        <v>36</v>
      </c>
      <c r="D15" s="4" t="n">
        <v>7</v>
      </c>
      <c r="E15" s="4" t="n">
        <v>0</v>
      </c>
      <c r="F15" s="4" t="n">
        <v>0</v>
      </c>
      <c r="G15" s="29" t="n">
        <f aca="false">D15+E15+F15</f>
        <v>7</v>
      </c>
      <c r="H15" s="4" t="n">
        <v>8</v>
      </c>
      <c r="I15" s="4" t="n">
        <v>2</v>
      </c>
      <c r="J15" s="4" t="n">
        <v>2</v>
      </c>
      <c r="K15" s="29" t="n">
        <f aca="false">H15+I15+J15</f>
        <v>12</v>
      </c>
      <c r="L15" s="44"/>
      <c r="M15" s="45" t="n">
        <f aca="false">G15+K15</f>
        <v>19</v>
      </c>
      <c r="N15" s="45" t="str">
        <f aca="false">IF(ISBLANK(C15),"",IF($M15=$AA15,"D",IF($M15&gt;$AA15,"W","L")))</f>
        <v>L</v>
      </c>
      <c r="O15" s="45" t="n">
        <f aca="false">5-Z15</f>
        <v>5</v>
      </c>
      <c r="P15" s="46" t="str">
        <f aca="false">_xlfn.CONCAT($A15,"-",Q15)</f>
        <v>1-Vengeful</v>
      </c>
      <c r="Q15" s="1" t="s">
        <v>30</v>
      </c>
      <c r="R15" s="4" t="n">
        <v>9</v>
      </c>
      <c r="S15" s="4" t="n">
        <v>5</v>
      </c>
      <c r="T15" s="4" t="n">
        <v>6</v>
      </c>
      <c r="U15" s="29" t="n">
        <f aca="false">R15+S15+T15</f>
        <v>20</v>
      </c>
      <c r="V15" s="4" t="n">
        <v>9</v>
      </c>
      <c r="W15" s="4" t="n">
        <v>5</v>
      </c>
      <c r="X15" s="4" t="n">
        <v>6</v>
      </c>
      <c r="Y15" s="29" t="n">
        <f aca="false">V15+W15+X15</f>
        <v>20</v>
      </c>
      <c r="Z15" s="44"/>
      <c r="AA15" s="45" t="n">
        <f aca="false">U15+Y15</f>
        <v>40</v>
      </c>
      <c r="AB15" s="45" t="str">
        <f aca="false">IF(ISBLANK(Q15),"",IF($M15=$AA15,"D",IF($M15&gt;$AA15,"L","W")))</f>
        <v>W</v>
      </c>
      <c r="AC15" s="45" t="n">
        <f aca="false">5-L15</f>
        <v>5</v>
      </c>
    </row>
    <row r="16" customFormat="false" ht="12.8" hidden="false" customHeight="false" outlineLevel="0" collapsed="false">
      <c r="A16" s="4" t="n">
        <v>1</v>
      </c>
      <c r="B16" s="43" t="str">
        <f aca="false">_xlfn.CONCAT(A16,"-",C16)</f>
        <v>1-Macabre</v>
      </c>
      <c r="C16" s="1" t="s">
        <v>97</v>
      </c>
      <c r="D16" s="4" t="n">
        <v>9</v>
      </c>
      <c r="E16" s="4" t="n">
        <v>6</v>
      </c>
      <c r="F16" s="4" t="n">
        <v>5</v>
      </c>
      <c r="G16" s="29" t="n">
        <f aca="false">D16+E16+F16</f>
        <v>20</v>
      </c>
      <c r="H16" s="4" t="n">
        <v>9</v>
      </c>
      <c r="I16" s="4" t="n">
        <v>6</v>
      </c>
      <c r="J16" s="4" t="n">
        <v>3</v>
      </c>
      <c r="K16" s="29" t="n">
        <f aca="false">H16+I16+J16</f>
        <v>18</v>
      </c>
      <c r="L16" s="44"/>
      <c r="M16" s="45" t="n">
        <f aca="false">G16+K16</f>
        <v>38</v>
      </c>
      <c r="N16" s="45" t="str">
        <f aca="false">IF(ISBLANK(C16),"",IF($M16=$AA16,"D",IF($M16&gt;$AA16,"W","L")))</f>
        <v>W</v>
      </c>
      <c r="O16" s="45" t="n">
        <f aca="false">5-Z16</f>
        <v>5</v>
      </c>
      <c r="P16" s="46" t="str">
        <f aca="false">_xlfn.CONCAT($A16,"-",Q16)</f>
        <v>1-Ubiquitous</v>
      </c>
      <c r="Q16" s="1" t="s">
        <v>150</v>
      </c>
      <c r="R16" s="4" t="n">
        <v>1</v>
      </c>
      <c r="S16" s="4" t="n">
        <v>6</v>
      </c>
      <c r="T16" s="4" t="n">
        <v>1</v>
      </c>
      <c r="U16" s="29" t="n">
        <f aca="false">R16+S16+T16</f>
        <v>8</v>
      </c>
      <c r="V16" s="4" t="n">
        <v>6</v>
      </c>
      <c r="W16" s="4" t="n">
        <v>0</v>
      </c>
      <c r="X16" s="4" t="n">
        <v>0</v>
      </c>
      <c r="Y16" s="29" t="n">
        <f aca="false">V16+W16+X16</f>
        <v>6</v>
      </c>
      <c r="Z16" s="44"/>
      <c r="AA16" s="45" t="n">
        <f aca="false">U16+Y16</f>
        <v>14</v>
      </c>
      <c r="AB16" s="45" t="str">
        <f aca="false">IF(ISBLANK(Q16),"",IF($M16=$AA16,"D",IF($M16&gt;$AA16,"L","W")))</f>
        <v>L</v>
      </c>
      <c r="AC16" s="45" t="n">
        <f aca="false">5-L16</f>
        <v>5</v>
      </c>
    </row>
    <row r="17" customFormat="false" ht="12.8" hidden="false" customHeight="false" outlineLevel="0" collapsed="false">
      <c r="A17" s="4" t="n">
        <v>1</v>
      </c>
      <c r="B17" s="43" t="str">
        <f aca="false">_xlfn.CONCAT(A17,"-",C17)</f>
        <v>1-Fanatical</v>
      </c>
      <c r="C17" s="1" t="s">
        <v>58</v>
      </c>
      <c r="D17" s="4" t="n">
        <v>9</v>
      </c>
      <c r="E17" s="4" t="n">
        <v>6</v>
      </c>
      <c r="F17" s="4" t="n">
        <v>4</v>
      </c>
      <c r="G17" s="29" t="n">
        <f aca="false">D17+E17+F17</f>
        <v>19</v>
      </c>
      <c r="H17" s="4" t="n">
        <v>9</v>
      </c>
      <c r="I17" s="4" t="n">
        <v>6</v>
      </c>
      <c r="J17" s="4" t="n">
        <v>5</v>
      </c>
      <c r="K17" s="29" t="n">
        <f aca="false">H17+I17+J17</f>
        <v>20</v>
      </c>
      <c r="L17" s="44"/>
      <c r="M17" s="45" t="n">
        <f aca="false">G17+K17</f>
        <v>39</v>
      </c>
      <c r="N17" s="45" t="str">
        <f aca="false">IF(ISBLANK(C17),"",IF($M17=$AA17,"D",IF($M17&gt;$AA17,"W","L")))</f>
        <v>W</v>
      </c>
      <c r="O17" s="45" t="n">
        <f aca="false">5-Z17</f>
        <v>5</v>
      </c>
      <c r="P17" s="46" t="str">
        <f aca="false">_xlfn.CONCAT($A17,"-",Q17)</f>
        <v>1-Radiant</v>
      </c>
      <c r="Q17" s="1" t="s">
        <v>46</v>
      </c>
      <c r="R17" s="4" t="n">
        <v>9</v>
      </c>
      <c r="S17" s="4" t="n">
        <v>6</v>
      </c>
      <c r="T17" s="4" t="n">
        <v>4</v>
      </c>
      <c r="U17" s="29" t="n">
        <f aca="false">R17+S17+T17</f>
        <v>19</v>
      </c>
      <c r="V17" s="4" t="n">
        <v>5</v>
      </c>
      <c r="W17" s="4" t="n">
        <v>0</v>
      </c>
      <c r="X17" s="4" t="n">
        <v>0</v>
      </c>
      <c r="Y17" s="29" t="n">
        <f aca="false">V17+W17+X17</f>
        <v>5</v>
      </c>
      <c r="Z17" s="44"/>
      <c r="AA17" s="45" t="n">
        <f aca="false">U17+Y17</f>
        <v>24</v>
      </c>
      <c r="AB17" s="45" t="str">
        <f aca="false">IF(ISBLANK(Q17),"",IF($M17=$AA17,"D",IF($M17&gt;$AA17,"L","W")))</f>
        <v>L</v>
      </c>
      <c r="AC17" s="45" t="n">
        <f aca="false">5-L17</f>
        <v>5</v>
      </c>
    </row>
    <row r="18" customFormat="false" ht="12.8" hidden="false" customHeight="false" outlineLevel="0" collapsed="false">
      <c r="A18" s="4" t="n">
        <v>1</v>
      </c>
      <c r="B18" s="43" t="str">
        <f aca="false">_xlfn.CONCAT(A18,"-",C18)</f>
        <v>1-Barbarous</v>
      </c>
      <c r="C18" s="1" t="s">
        <v>65</v>
      </c>
      <c r="D18" s="4" t="n">
        <v>4</v>
      </c>
      <c r="E18" s="4" t="n">
        <v>4</v>
      </c>
      <c r="F18" s="4" t="n">
        <v>0</v>
      </c>
      <c r="G18" s="29" t="n">
        <f aca="false">D18+E18+F18</f>
        <v>8</v>
      </c>
      <c r="H18" s="4" t="n">
        <v>9</v>
      </c>
      <c r="I18" s="4" t="n">
        <v>6</v>
      </c>
      <c r="J18" s="4" t="n">
        <v>5</v>
      </c>
      <c r="K18" s="29" t="n">
        <f aca="false">H18+I18+J18</f>
        <v>20</v>
      </c>
      <c r="L18" s="44"/>
      <c r="M18" s="45" t="n">
        <f aca="false">G18+K18</f>
        <v>28</v>
      </c>
      <c r="N18" s="45" t="str">
        <f aca="false">IF(ISBLANK(C18),"",IF($M18=$AA18,"D",IF($M18&gt;$AA18,"W","L")))</f>
        <v>L</v>
      </c>
      <c r="O18" s="45" t="n">
        <f aca="false">5-Z18</f>
        <v>5</v>
      </c>
      <c r="P18" s="46" t="str">
        <f aca="false">_xlfn.CONCAT($A18,"-",Q18)</f>
        <v>1-Heinous</v>
      </c>
      <c r="Q18" s="1" t="s">
        <v>109</v>
      </c>
      <c r="R18" s="4" t="n">
        <v>9</v>
      </c>
      <c r="S18" s="4" t="n">
        <v>6</v>
      </c>
      <c r="T18" s="4" t="n">
        <v>5</v>
      </c>
      <c r="U18" s="29" t="n">
        <f aca="false">R18+S18+T18</f>
        <v>20</v>
      </c>
      <c r="V18" s="4" t="n">
        <v>9</v>
      </c>
      <c r="W18" s="4" t="n">
        <v>1</v>
      </c>
      <c r="X18" s="4" t="n">
        <v>1</v>
      </c>
      <c r="Y18" s="29" t="n">
        <f aca="false">V18+W18+X18</f>
        <v>11</v>
      </c>
      <c r="Z18" s="44"/>
      <c r="AA18" s="45" t="n">
        <f aca="false">U18+Y18</f>
        <v>31</v>
      </c>
      <c r="AB18" s="45" t="str">
        <f aca="false">IF(ISBLANK(Q18),"",IF($M18=$AA18,"D",IF($M18&gt;$AA18,"L","W")))</f>
        <v>W</v>
      </c>
      <c r="AC18" s="45" t="n">
        <f aca="false">5-L18</f>
        <v>5</v>
      </c>
    </row>
    <row r="19" customFormat="false" ht="12.8" hidden="false" customHeight="false" outlineLevel="0" collapsed="false">
      <c r="A19" s="4" t="n">
        <v>1</v>
      </c>
      <c r="B19" s="43" t="str">
        <f aca="false">_xlfn.CONCAT(A19,"-",C19)</f>
        <v>1-Peremptory</v>
      </c>
      <c r="C19" s="1" t="s">
        <v>53</v>
      </c>
      <c r="D19" s="4" t="n">
        <v>9</v>
      </c>
      <c r="E19" s="4" t="n">
        <v>6</v>
      </c>
      <c r="F19" s="4" t="n">
        <v>4</v>
      </c>
      <c r="G19" s="29" t="n">
        <f aca="false">D19+E19+F19</f>
        <v>19</v>
      </c>
      <c r="H19" s="4" t="n">
        <v>9</v>
      </c>
      <c r="I19" s="4" t="n">
        <v>4</v>
      </c>
      <c r="J19" s="4" t="n">
        <v>4</v>
      </c>
      <c r="K19" s="29" t="n">
        <f aca="false">H19+I19+J19</f>
        <v>17</v>
      </c>
      <c r="L19" s="44"/>
      <c r="M19" s="45" t="n">
        <f aca="false">G19+K19</f>
        <v>36</v>
      </c>
      <c r="N19" s="45" t="str">
        <f aca="false">IF(ISBLANK(C19),"",IF($M19=$AA19,"D",IF($M19&gt;$AA19,"W","L")))</f>
        <v>W</v>
      </c>
      <c r="O19" s="45" t="n">
        <f aca="false">5-Z19</f>
        <v>5</v>
      </c>
      <c r="P19" s="46" t="str">
        <f aca="false">_xlfn.CONCAT($A19,"-",Q19)</f>
        <v>1-Indignant</v>
      </c>
      <c r="Q19" s="1" t="s">
        <v>102</v>
      </c>
      <c r="R19" s="4" t="n">
        <v>3</v>
      </c>
      <c r="S19" s="4" t="n">
        <v>2</v>
      </c>
      <c r="T19" s="4" t="n">
        <v>1</v>
      </c>
      <c r="U19" s="29" t="n">
        <f aca="false">R19+S19+T19</f>
        <v>6</v>
      </c>
      <c r="V19" s="4" t="n">
        <v>9</v>
      </c>
      <c r="W19" s="4" t="n">
        <v>4</v>
      </c>
      <c r="X19" s="4" t="n">
        <v>3</v>
      </c>
      <c r="Y19" s="29" t="n">
        <f aca="false">V19+W19+X19</f>
        <v>16</v>
      </c>
      <c r="Z19" s="44"/>
      <c r="AA19" s="45" t="n">
        <f aca="false">U19+Y19</f>
        <v>22</v>
      </c>
      <c r="AB19" s="45" t="str">
        <f aca="false">IF(ISBLANK(Q19),"",IF($M19=$AA19,"D",IF($M19&gt;$AA19,"L","W")))</f>
        <v>L</v>
      </c>
      <c r="AC19" s="45" t="n">
        <f aca="false">5-L19</f>
        <v>5</v>
      </c>
    </row>
    <row r="20" customFormat="false" ht="12.8" hidden="false" customHeight="false" outlineLevel="0" collapsed="false">
      <c r="A20" s="4" t="n">
        <v>1</v>
      </c>
      <c r="B20" s="43" t="str">
        <f aca="false">_xlfn.CONCAT(A20,"-",C20)</f>
        <v>1-Faultless</v>
      </c>
      <c r="C20" s="1" t="s">
        <v>60</v>
      </c>
      <c r="D20" s="4" t="n">
        <v>6</v>
      </c>
      <c r="E20" s="4" t="n">
        <v>6</v>
      </c>
      <c r="F20" s="4" t="n">
        <v>2</v>
      </c>
      <c r="G20" s="29" t="n">
        <f aca="false">D20+E20+F20</f>
        <v>14</v>
      </c>
      <c r="H20" s="4" t="n">
        <v>9</v>
      </c>
      <c r="I20" s="4" t="n">
        <v>4</v>
      </c>
      <c r="J20" s="4" t="n">
        <v>2</v>
      </c>
      <c r="K20" s="29" t="n">
        <f aca="false">H20+I20+J20</f>
        <v>15</v>
      </c>
      <c r="L20" s="44"/>
      <c r="M20" s="45" t="n">
        <f aca="false">G20+K20</f>
        <v>29</v>
      </c>
      <c r="N20" s="45" t="str">
        <f aca="false">IF(ISBLANK(C20),"",IF($M20=$AA20,"D",IF($M20&gt;$AA20,"W","L")))</f>
        <v>W</v>
      </c>
      <c r="O20" s="45" t="n">
        <f aca="false">5-Z20</f>
        <v>5</v>
      </c>
      <c r="P20" s="46" t="str">
        <f aca="false">_xlfn.CONCAT($A20,"-",Q20)</f>
        <v>1-Judicious</v>
      </c>
      <c r="Q20" s="1" t="s">
        <v>59</v>
      </c>
      <c r="R20" s="4" t="n">
        <v>6</v>
      </c>
      <c r="S20" s="4" t="n">
        <v>4</v>
      </c>
      <c r="T20" s="4" t="n">
        <v>0</v>
      </c>
      <c r="U20" s="29" t="n">
        <f aca="false">R20+S20+T20</f>
        <v>10</v>
      </c>
      <c r="V20" s="4" t="n">
        <v>9</v>
      </c>
      <c r="W20" s="4" t="n">
        <v>4</v>
      </c>
      <c r="X20" s="4" t="n">
        <v>2</v>
      </c>
      <c r="Y20" s="29" t="n">
        <f aca="false">V20+W20+X20</f>
        <v>15</v>
      </c>
      <c r="Z20" s="44"/>
      <c r="AA20" s="45" t="n">
        <f aca="false">U20+Y20</f>
        <v>25</v>
      </c>
      <c r="AB20" s="45" t="str">
        <f aca="false">IF(ISBLANK(Q20),"",IF($M20=$AA20,"D",IF($M20&gt;$AA20,"L","W")))</f>
        <v>L</v>
      </c>
      <c r="AC20" s="45" t="n">
        <f aca="false">5-L20</f>
        <v>5</v>
      </c>
    </row>
    <row r="21" customFormat="false" ht="12.8" hidden="false" customHeight="false" outlineLevel="0" collapsed="false">
      <c r="A21" s="4" t="n">
        <v>2</v>
      </c>
      <c r="B21" s="43" t="str">
        <f aca="false">_xlfn.CONCAT(A21,"-",C21)</f>
        <v>2-Tumultuous</v>
      </c>
      <c r="C21" s="1" t="s">
        <v>45</v>
      </c>
      <c r="D21" s="4" t="n">
        <v>2</v>
      </c>
      <c r="E21" s="4" t="n">
        <v>0</v>
      </c>
      <c r="F21" s="4" t="n">
        <v>2</v>
      </c>
      <c r="G21" s="29" t="n">
        <f aca="false">D21+E21+F21</f>
        <v>4</v>
      </c>
      <c r="H21" s="4" t="n">
        <v>2</v>
      </c>
      <c r="I21" s="4" t="n">
        <v>2</v>
      </c>
      <c r="J21" s="4" t="n">
        <v>3</v>
      </c>
      <c r="K21" s="29" t="n">
        <f aca="false">H21+I21+J21</f>
        <v>7</v>
      </c>
      <c r="L21" s="44"/>
      <c r="M21" s="45" t="n">
        <f aca="false">G21+K21</f>
        <v>11</v>
      </c>
      <c r="N21" s="45" t="str">
        <f aca="false">IF(ISBLANK(C21),"",IF($M21=$AA21,"D",IF($M21&gt;$AA21,"W","L")))</f>
        <v>L</v>
      </c>
      <c r="O21" s="45" t="n">
        <f aca="false">5-Z21</f>
        <v>5</v>
      </c>
      <c r="P21" s="46" t="str">
        <f aca="false">_xlfn.CONCAT($A21,"-",Q21)</f>
        <v>2-Loquacious</v>
      </c>
      <c r="Q21" s="1" t="s">
        <v>39</v>
      </c>
      <c r="R21" s="4" t="n">
        <v>9</v>
      </c>
      <c r="S21" s="4" t="n">
        <v>5</v>
      </c>
      <c r="T21" s="4" t="n">
        <v>4</v>
      </c>
      <c r="U21" s="29" t="n">
        <f aca="false">R21+S21+T21</f>
        <v>18</v>
      </c>
      <c r="V21" s="4" t="n">
        <v>9</v>
      </c>
      <c r="W21" s="4" t="n">
        <v>6</v>
      </c>
      <c r="X21" s="4" t="n">
        <v>4</v>
      </c>
      <c r="Y21" s="29" t="n">
        <f aca="false">V21+W21+X21</f>
        <v>19</v>
      </c>
      <c r="Z21" s="44"/>
      <c r="AA21" s="45" t="n">
        <f aca="false">U21+Y21</f>
        <v>37</v>
      </c>
      <c r="AB21" s="45" t="str">
        <f aca="false">IF(ISBLANK(Q21),"",IF($M21=$AA21,"D",IF($M21&gt;$AA21,"L","W")))</f>
        <v>W</v>
      </c>
      <c r="AC21" s="45" t="n">
        <f aca="false">5-L21</f>
        <v>5</v>
      </c>
    </row>
    <row r="22" customFormat="false" ht="12.8" hidden="false" customHeight="false" outlineLevel="0" collapsed="false">
      <c r="A22" s="4" t="n">
        <v>2</v>
      </c>
      <c r="B22" s="43" t="str">
        <f aca="false">_xlfn.CONCAT(A22,"-",C22)</f>
        <v>2-Bellicose</v>
      </c>
      <c r="C22" s="1" t="s">
        <v>85</v>
      </c>
      <c r="D22" s="4" t="n">
        <v>6</v>
      </c>
      <c r="E22" s="4" t="n">
        <v>1</v>
      </c>
      <c r="F22" s="4" t="n">
        <v>1</v>
      </c>
      <c r="G22" s="29" t="n">
        <f aca="false">D22+E22+F22</f>
        <v>8</v>
      </c>
      <c r="H22" s="4" t="n">
        <v>4</v>
      </c>
      <c r="I22" s="4" t="n">
        <v>0</v>
      </c>
      <c r="J22" s="4" t="n">
        <v>0</v>
      </c>
      <c r="K22" s="29" t="n">
        <f aca="false">H22+I22+J22</f>
        <v>4</v>
      </c>
      <c r="L22" s="44"/>
      <c r="M22" s="45" t="n">
        <f aca="false">G22+K22</f>
        <v>12</v>
      </c>
      <c r="N22" s="45" t="str">
        <f aca="false">IF(ISBLANK(C22),"",IF($M22=$AA22,"D",IF($M22&gt;$AA22,"W","L")))</f>
        <v>L</v>
      </c>
      <c r="O22" s="45" t="n">
        <f aca="false">5-Z22</f>
        <v>5</v>
      </c>
      <c r="P22" s="46" t="str">
        <f aca="false">_xlfn.CONCAT($A22,"-",Q22)</f>
        <v>2-Sinful</v>
      </c>
      <c r="Q22" s="1" t="s">
        <v>90</v>
      </c>
      <c r="R22" s="4" t="n">
        <v>9</v>
      </c>
      <c r="S22" s="4" t="n">
        <v>6</v>
      </c>
      <c r="T22" s="4" t="n">
        <v>4</v>
      </c>
      <c r="U22" s="29" t="n">
        <f aca="false">R22+S22+T22</f>
        <v>19</v>
      </c>
      <c r="V22" s="4" t="n">
        <v>9</v>
      </c>
      <c r="W22" s="4" t="n">
        <v>6</v>
      </c>
      <c r="X22" s="4" t="n">
        <v>5</v>
      </c>
      <c r="Y22" s="29" t="n">
        <f aca="false">V22+W22+X22</f>
        <v>20</v>
      </c>
      <c r="Z22" s="44"/>
      <c r="AA22" s="45" t="n">
        <f aca="false">U22+Y22</f>
        <v>39</v>
      </c>
      <c r="AB22" s="45" t="str">
        <f aca="false">IF(ISBLANK(Q22),"",IF($M22=$AA22,"D",IF($M22&gt;$AA22,"L","W")))</f>
        <v>W</v>
      </c>
      <c r="AC22" s="45" t="n">
        <f aca="false">5-L22</f>
        <v>5</v>
      </c>
    </row>
    <row r="23" customFormat="false" ht="12.8" hidden="false" customHeight="false" outlineLevel="0" collapsed="false">
      <c r="A23" s="4" t="n">
        <v>2</v>
      </c>
      <c r="B23" s="43" t="str">
        <f aca="false">_xlfn.CONCAT(A23,"-",C23)</f>
        <v>2-Audacious</v>
      </c>
      <c r="C23" s="1" t="s">
        <v>38</v>
      </c>
      <c r="D23" s="4" t="n">
        <v>8</v>
      </c>
      <c r="E23" s="4" t="n">
        <v>4</v>
      </c>
      <c r="F23" s="4" t="n">
        <v>3</v>
      </c>
      <c r="G23" s="29" t="n">
        <f aca="false">D23+E23+F23</f>
        <v>15</v>
      </c>
      <c r="H23" s="4" t="n">
        <v>9</v>
      </c>
      <c r="I23" s="4" t="n">
        <v>6</v>
      </c>
      <c r="J23" s="4" t="n">
        <v>5</v>
      </c>
      <c r="K23" s="29" t="n">
        <f aca="false">H23+I23+J23</f>
        <v>20</v>
      </c>
      <c r="L23" s="44"/>
      <c r="M23" s="45" t="n">
        <f aca="false">G23+K23</f>
        <v>35</v>
      </c>
      <c r="N23" s="45" t="str">
        <f aca="false">IF(ISBLANK(C23),"",IF($M23=$AA23,"D",IF($M23&gt;$AA23,"W","L")))</f>
        <v>W</v>
      </c>
      <c r="O23" s="45" t="n">
        <f aca="false">5-Z23</f>
        <v>5</v>
      </c>
      <c r="P23" s="46" t="str">
        <f aca="false">_xlfn.CONCAT($A23,"-",Q23)</f>
        <v>2-Fanatical</v>
      </c>
      <c r="Q23" s="1" t="s">
        <v>58</v>
      </c>
      <c r="R23" s="4" t="n">
        <v>5</v>
      </c>
      <c r="S23" s="4" t="n">
        <v>6</v>
      </c>
      <c r="T23" s="4" t="n">
        <v>2</v>
      </c>
      <c r="U23" s="29" t="n">
        <f aca="false">R23+S23+T23</f>
        <v>13</v>
      </c>
      <c r="V23" s="4" t="n">
        <v>6</v>
      </c>
      <c r="W23" s="4" t="n">
        <v>2</v>
      </c>
      <c r="X23" s="4" t="n">
        <v>0</v>
      </c>
      <c r="Y23" s="29" t="n">
        <f aca="false">V23+W23+X23</f>
        <v>8</v>
      </c>
      <c r="Z23" s="44"/>
      <c r="AA23" s="45" t="n">
        <f aca="false">U23+Y23</f>
        <v>21</v>
      </c>
      <c r="AB23" s="45" t="str">
        <f aca="false">IF(ISBLANK(Q23),"",IF($M23=$AA23,"D",IF($M23&gt;$AA23,"L","W")))</f>
        <v>L</v>
      </c>
      <c r="AC23" s="45" t="n">
        <f aca="false">5-L23</f>
        <v>5</v>
      </c>
    </row>
    <row r="24" customFormat="false" ht="12.8" hidden="false" customHeight="false" outlineLevel="0" collapsed="false">
      <c r="A24" s="4" t="n">
        <v>2</v>
      </c>
      <c r="B24" s="43" t="str">
        <f aca="false">_xlfn.CONCAT(A24,"-",C24)</f>
        <v>2-Indignant</v>
      </c>
      <c r="C24" s="1" t="s">
        <v>102</v>
      </c>
      <c r="D24" s="4" t="n">
        <v>9</v>
      </c>
      <c r="E24" s="4" t="n">
        <v>6</v>
      </c>
      <c r="F24" s="4" t="n">
        <v>5</v>
      </c>
      <c r="G24" s="29" t="n">
        <f aca="false">D24+E24+F24</f>
        <v>20</v>
      </c>
      <c r="H24" s="4" t="n">
        <v>9</v>
      </c>
      <c r="I24" s="4" t="n">
        <v>6</v>
      </c>
      <c r="J24" s="4" t="n">
        <v>5</v>
      </c>
      <c r="K24" s="29" t="n">
        <f aca="false">H24+I24+J24</f>
        <v>20</v>
      </c>
      <c r="L24" s="44"/>
      <c r="M24" s="45" t="n">
        <f aca="false">G24+K24</f>
        <v>40</v>
      </c>
      <c r="N24" s="45" t="str">
        <f aca="false">IF(ISBLANK(C24),"",IF($M24=$AA24,"D",IF($M24&gt;$AA24,"W","L")))</f>
        <v>W</v>
      </c>
      <c r="O24" s="45" t="n">
        <f aca="false">5-Z24</f>
        <v>5</v>
      </c>
      <c r="P24" s="46" t="str">
        <f aca="false">_xlfn.CONCAT($A24,"-",Q24)</f>
        <v>2-Imperious</v>
      </c>
      <c r="Q24" s="1" t="s">
        <v>114</v>
      </c>
      <c r="R24" s="4" t="n">
        <v>4</v>
      </c>
      <c r="S24" s="4" t="n">
        <v>3</v>
      </c>
      <c r="T24" s="4" t="n">
        <v>0</v>
      </c>
      <c r="U24" s="29" t="n">
        <f aca="false">R24+S24+T24</f>
        <v>7</v>
      </c>
      <c r="V24" s="4" t="n">
        <v>6</v>
      </c>
      <c r="W24" s="4" t="n">
        <v>4</v>
      </c>
      <c r="X24" s="4" t="n">
        <v>0</v>
      </c>
      <c r="Y24" s="29" t="n">
        <f aca="false">V24+W24+X24</f>
        <v>10</v>
      </c>
      <c r="Z24" s="44"/>
      <c r="AA24" s="45" t="n">
        <f aca="false">U24+Y24</f>
        <v>17</v>
      </c>
      <c r="AB24" s="45" t="str">
        <f aca="false">IF(ISBLANK(Q24),"",IF($M24=$AA24,"D",IF($M24&gt;$AA24,"L","W")))</f>
        <v>L</v>
      </c>
      <c r="AC24" s="45" t="n">
        <f aca="false">5-L24</f>
        <v>5</v>
      </c>
    </row>
    <row r="25" customFormat="false" ht="12.8" hidden="false" customHeight="false" outlineLevel="0" collapsed="false">
      <c r="A25" s="4" t="n">
        <v>2</v>
      </c>
      <c r="B25" s="43" t="str">
        <f aca="false">_xlfn.CONCAT(A25,"-",C25)</f>
        <v>2-Galvanic</v>
      </c>
      <c r="C25" s="1" t="s">
        <v>52</v>
      </c>
      <c r="D25" s="4" t="n">
        <v>9</v>
      </c>
      <c r="E25" s="4" t="n">
        <v>6</v>
      </c>
      <c r="F25" s="4" t="n">
        <v>3</v>
      </c>
      <c r="G25" s="29" t="n">
        <f aca="false">D25+E25+F25</f>
        <v>18</v>
      </c>
      <c r="H25" s="4" t="n">
        <v>9</v>
      </c>
      <c r="I25" s="4" t="n">
        <v>6</v>
      </c>
      <c r="J25" s="4" t="n">
        <v>4</v>
      </c>
      <c r="K25" s="29" t="n">
        <f aca="false">H25+I25+J25</f>
        <v>19</v>
      </c>
      <c r="L25" s="44"/>
      <c r="M25" s="45" t="n">
        <f aca="false">G25+K25</f>
        <v>37</v>
      </c>
      <c r="N25" s="45" t="str">
        <f aca="false">IF(ISBLANK(C25),"",IF($M25=$AA25,"D",IF($M25&gt;$AA25,"W","L")))</f>
        <v>W</v>
      </c>
      <c r="O25" s="45" t="n">
        <f aca="false">5-Z25</f>
        <v>5</v>
      </c>
      <c r="P25" s="46" t="str">
        <f aca="false">_xlfn.CONCAT($A25,"-",Q25)</f>
        <v>2-Courageous</v>
      </c>
      <c r="Q25" s="1" t="s">
        <v>36</v>
      </c>
      <c r="R25" s="4" t="n">
        <v>2</v>
      </c>
      <c r="S25" s="4" t="n">
        <v>0</v>
      </c>
      <c r="T25" s="4" t="n">
        <v>1</v>
      </c>
      <c r="U25" s="29" t="n">
        <f aca="false">R25+S25+T25</f>
        <v>3</v>
      </c>
      <c r="V25" s="4" t="n">
        <v>4</v>
      </c>
      <c r="W25" s="4" t="n">
        <v>4</v>
      </c>
      <c r="X25" s="4" t="n">
        <v>1</v>
      </c>
      <c r="Y25" s="29" t="n">
        <f aca="false">V25+W25+X25</f>
        <v>9</v>
      </c>
      <c r="Z25" s="44"/>
      <c r="AA25" s="45" t="n">
        <f aca="false">U25+Y25</f>
        <v>12</v>
      </c>
      <c r="AB25" s="45" t="str">
        <f aca="false">IF(ISBLANK(Q25),"",IF($M25=$AA25,"D",IF($M25&gt;$AA25,"L","W")))</f>
        <v>L</v>
      </c>
      <c r="AC25" s="45" t="n">
        <f aca="false">5-L25</f>
        <v>5</v>
      </c>
    </row>
    <row r="26" customFormat="false" ht="12.8" hidden="false" customHeight="false" outlineLevel="0" collapsed="false">
      <c r="A26" s="4" t="n">
        <v>2</v>
      </c>
      <c r="B26" s="43" t="str">
        <f aca="false">_xlfn.CONCAT(A26,"-",C26)</f>
        <v>2-Honorable</v>
      </c>
      <c r="C26" s="1" t="s">
        <v>37</v>
      </c>
      <c r="D26" s="4" t="n">
        <v>2</v>
      </c>
      <c r="E26" s="4" t="n">
        <v>6</v>
      </c>
      <c r="F26" s="4" t="n">
        <v>1</v>
      </c>
      <c r="G26" s="29" t="n">
        <f aca="false">D26+E26+F26</f>
        <v>9</v>
      </c>
      <c r="H26" s="4" t="n">
        <v>2</v>
      </c>
      <c r="I26" s="4" t="n">
        <v>2</v>
      </c>
      <c r="J26" s="4" t="n">
        <v>0</v>
      </c>
      <c r="K26" s="29" t="n">
        <f aca="false">H26+I26+J26</f>
        <v>4</v>
      </c>
      <c r="L26" s="44"/>
      <c r="M26" s="45" t="n">
        <f aca="false">G26+K26</f>
        <v>13</v>
      </c>
      <c r="N26" s="45" t="str">
        <f aca="false">IF(ISBLANK(C26),"",IF($M26=$AA26,"D",IF($M26&gt;$AA26,"W","L")))</f>
        <v>L</v>
      </c>
      <c r="O26" s="45" t="n">
        <f aca="false">5-Z26</f>
        <v>5</v>
      </c>
      <c r="P26" s="46" t="str">
        <f aca="false">_xlfn.CONCAT($A26,"-",Q26)</f>
        <v>2-Vengeful</v>
      </c>
      <c r="Q26" s="1" t="s">
        <v>30</v>
      </c>
      <c r="R26" s="4" t="n">
        <v>9</v>
      </c>
      <c r="S26" s="4" t="n">
        <v>6</v>
      </c>
      <c r="T26" s="4" t="n">
        <v>3</v>
      </c>
      <c r="U26" s="29" t="n">
        <f aca="false">R26+S26+T26</f>
        <v>18</v>
      </c>
      <c r="V26" s="4" t="n">
        <v>9</v>
      </c>
      <c r="W26" s="4" t="n">
        <v>6</v>
      </c>
      <c r="X26" s="4" t="n">
        <v>4</v>
      </c>
      <c r="Y26" s="29" t="n">
        <f aca="false">V26+W26+X26</f>
        <v>19</v>
      </c>
      <c r="Z26" s="44"/>
      <c r="AA26" s="45" t="n">
        <f aca="false">U26+Y26</f>
        <v>37</v>
      </c>
      <c r="AB26" s="45" t="str">
        <f aca="false">IF(ISBLANK(Q26),"",IF($M26=$AA26,"D",IF($M26&gt;$AA26,"L","W")))</f>
        <v>W</v>
      </c>
      <c r="AC26" s="45" t="n">
        <f aca="false">5-L26</f>
        <v>5</v>
      </c>
    </row>
    <row r="27" customFormat="false" ht="12.8" hidden="false" customHeight="false" outlineLevel="0" collapsed="false">
      <c r="A27" s="4" t="n">
        <v>2</v>
      </c>
      <c r="B27" s="43" t="str">
        <f aca="false">_xlfn.CONCAT(A27,"-",C27)</f>
        <v>2-Nefarious</v>
      </c>
      <c r="C27" s="1" t="s">
        <v>120</v>
      </c>
      <c r="D27" s="4" t="n">
        <v>8</v>
      </c>
      <c r="E27" s="4" t="n">
        <v>6</v>
      </c>
      <c r="F27" s="4" t="n">
        <v>4</v>
      </c>
      <c r="G27" s="29" t="n">
        <f aca="false">D27+E27+F27</f>
        <v>18</v>
      </c>
      <c r="H27" s="4" t="n">
        <v>6</v>
      </c>
      <c r="I27" s="4" t="n">
        <v>6</v>
      </c>
      <c r="J27" s="4" t="n">
        <v>1</v>
      </c>
      <c r="K27" s="29" t="n">
        <f aca="false">H27+I27+J27</f>
        <v>13</v>
      </c>
      <c r="L27" s="44"/>
      <c r="M27" s="45" t="n">
        <f aca="false">G27+K27</f>
        <v>31</v>
      </c>
      <c r="N27" s="45" t="str">
        <f aca="false">IF(ISBLANK(C27),"",IF($M27=$AA27,"D",IF($M27&gt;$AA27,"W","L")))</f>
        <v>W</v>
      </c>
      <c r="O27" s="45" t="n">
        <f aca="false">5-Z27</f>
        <v>5</v>
      </c>
      <c r="P27" s="46" t="str">
        <f aca="false">_xlfn.CONCAT($A27,"-",Q27)</f>
        <v>2-Luxuriant</v>
      </c>
      <c r="Q27" s="1" t="s">
        <v>44</v>
      </c>
      <c r="R27" s="4" t="n">
        <v>6</v>
      </c>
      <c r="S27" s="4" t="n">
        <v>6</v>
      </c>
      <c r="T27" s="4" t="n">
        <v>3</v>
      </c>
      <c r="U27" s="29" t="n">
        <f aca="false">R27+S27+T27</f>
        <v>15</v>
      </c>
      <c r="V27" s="4" t="n">
        <v>3</v>
      </c>
      <c r="W27" s="4" t="n">
        <v>2</v>
      </c>
      <c r="X27" s="4" t="n">
        <v>0</v>
      </c>
      <c r="Y27" s="29" t="n">
        <f aca="false">V27+W27+X27</f>
        <v>5</v>
      </c>
      <c r="Z27" s="44"/>
      <c r="AA27" s="45" t="n">
        <f aca="false">U27+Y27</f>
        <v>20</v>
      </c>
      <c r="AB27" s="45" t="str">
        <f aca="false">IF(ISBLANK(Q27),"",IF($M27=$AA27,"D",IF($M27&gt;$AA27,"L","W")))</f>
        <v>L</v>
      </c>
      <c r="AC27" s="45" t="n">
        <f aca="false">5-L27</f>
        <v>5</v>
      </c>
    </row>
    <row r="28" customFormat="false" ht="12.8" hidden="false" customHeight="false" outlineLevel="0" collapsed="false">
      <c r="A28" s="4" t="n">
        <v>2</v>
      </c>
      <c r="B28" s="43" t="str">
        <f aca="false">_xlfn.CONCAT(A28,"-",C28)</f>
        <v>2-Justifiable</v>
      </c>
      <c r="C28" s="1" t="s">
        <v>96</v>
      </c>
      <c r="D28" s="4" t="n">
        <v>2</v>
      </c>
      <c r="E28" s="4" t="n">
        <v>4</v>
      </c>
      <c r="F28" s="4" t="n">
        <v>2</v>
      </c>
      <c r="G28" s="29" t="n">
        <f aca="false">D28+E28+F28</f>
        <v>8</v>
      </c>
      <c r="H28" s="4" t="n">
        <v>6</v>
      </c>
      <c r="I28" s="4" t="n">
        <v>0</v>
      </c>
      <c r="J28" s="4" t="n">
        <v>3</v>
      </c>
      <c r="K28" s="29" t="n">
        <f aca="false">H28+I28+J28</f>
        <v>9</v>
      </c>
      <c r="L28" s="44"/>
      <c r="M28" s="45" t="n">
        <f aca="false">G28+K28</f>
        <v>17</v>
      </c>
      <c r="N28" s="45" t="str">
        <f aca="false">IF(ISBLANK(C28),"",IF($M28=$AA28,"D",IF($M28&gt;$AA28,"W","L")))</f>
        <v>L</v>
      </c>
      <c r="O28" s="45" t="n">
        <f aca="false">5-Z28</f>
        <v>5</v>
      </c>
      <c r="P28" s="46" t="str">
        <f aca="false">_xlfn.CONCAT($A28,"-",Q28)</f>
        <v>2-Xenacious</v>
      </c>
      <c r="Q28" s="1" t="s">
        <v>75</v>
      </c>
      <c r="R28" s="4" t="n">
        <v>9</v>
      </c>
      <c r="S28" s="4" t="n">
        <v>6</v>
      </c>
      <c r="T28" s="4" t="n">
        <v>2</v>
      </c>
      <c r="U28" s="29" t="n">
        <f aca="false">R28+S28+T28</f>
        <v>17</v>
      </c>
      <c r="V28" s="4" t="n">
        <v>9</v>
      </c>
      <c r="W28" s="4" t="n">
        <v>4</v>
      </c>
      <c r="X28" s="4" t="n">
        <v>2</v>
      </c>
      <c r="Y28" s="29" t="n">
        <f aca="false">V28+W28+X28</f>
        <v>15</v>
      </c>
      <c r="Z28" s="44"/>
      <c r="AA28" s="45" t="n">
        <f aca="false">U28+Y28</f>
        <v>32</v>
      </c>
      <c r="AB28" s="45" t="str">
        <f aca="false">IF(ISBLANK(Q28),"",IF($M28=$AA28,"D",IF($M28&gt;$AA28,"L","W")))</f>
        <v>W</v>
      </c>
      <c r="AC28" s="45" t="n">
        <f aca="false">5-L28</f>
        <v>5</v>
      </c>
    </row>
    <row r="29" customFormat="false" ht="12.8" hidden="false" customHeight="false" outlineLevel="0" collapsed="false">
      <c r="A29" s="4" t="n">
        <v>2</v>
      </c>
      <c r="B29" s="43" t="str">
        <f aca="false">_xlfn.CONCAT(A29,"-",C29)</f>
        <v>2-Ebullient</v>
      </c>
      <c r="C29" s="1" t="s">
        <v>82</v>
      </c>
      <c r="D29" s="4" t="n">
        <v>3</v>
      </c>
      <c r="E29" s="4" t="n">
        <v>6</v>
      </c>
      <c r="F29" s="4" t="n">
        <v>1</v>
      </c>
      <c r="G29" s="29" t="n">
        <f aca="false">D29+E29+F29</f>
        <v>10</v>
      </c>
      <c r="H29" s="4" t="n">
        <v>9</v>
      </c>
      <c r="I29" s="4" t="n">
        <v>6</v>
      </c>
      <c r="J29" s="4" t="n">
        <v>5</v>
      </c>
      <c r="K29" s="29" t="n">
        <f aca="false">H29+I29+J29</f>
        <v>20</v>
      </c>
      <c r="L29" s="44"/>
      <c r="M29" s="45" t="n">
        <f aca="false">G29+K29</f>
        <v>30</v>
      </c>
      <c r="N29" s="45" t="str">
        <f aca="false">IF(ISBLANK(C29),"",IF($M29=$AA29,"D",IF($M29&gt;$AA29,"W","L")))</f>
        <v>W</v>
      </c>
      <c r="O29" s="45" t="n">
        <f aca="false">5-Z29</f>
        <v>5</v>
      </c>
      <c r="P29" s="46" t="str">
        <f aca="false">_xlfn.CONCAT($A29,"-",Q29)</f>
        <v>2-Ubiquitous</v>
      </c>
      <c r="Q29" s="1" t="s">
        <v>150</v>
      </c>
      <c r="R29" s="4" t="n">
        <v>2</v>
      </c>
      <c r="S29" s="4" t="n">
        <v>2</v>
      </c>
      <c r="T29" s="4" t="n">
        <v>1</v>
      </c>
      <c r="U29" s="29" t="n">
        <f aca="false">R29+S29+T29</f>
        <v>5</v>
      </c>
      <c r="V29" s="4" t="n">
        <v>0</v>
      </c>
      <c r="W29" s="4" t="n">
        <v>2</v>
      </c>
      <c r="X29" s="4" t="n">
        <v>0</v>
      </c>
      <c r="Y29" s="29" t="n">
        <f aca="false">V29+W29+X29</f>
        <v>2</v>
      </c>
      <c r="Z29" s="44"/>
      <c r="AA29" s="45" t="n">
        <f aca="false">U29+Y29</f>
        <v>7</v>
      </c>
      <c r="AB29" s="45" t="str">
        <f aca="false">IF(ISBLANK(Q29),"",IF($M29=$AA29,"D",IF($M29&gt;$AA29,"L","W")))</f>
        <v>L</v>
      </c>
      <c r="AC29" s="45" t="n">
        <f aca="false">5-L29</f>
        <v>5</v>
      </c>
    </row>
    <row r="30" customFormat="false" ht="12.8" hidden="false" customHeight="false" outlineLevel="0" collapsed="false">
      <c r="A30" s="4" t="n">
        <v>2</v>
      </c>
      <c r="B30" s="43" t="str">
        <f aca="false">_xlfn.CONCAT(A30,"-",C30)</f>
        <v>2-Faultless</v>
      </c>
      <c r="C30" s="1" t="s">
        <v>60</v>
      </c>
      <c r="D30" s="4" t="n">
        <v>9</v>
      </c>
      <c r="E30" s="4" t="n">
        <v>6</v>
      </c>
      <c r="F30" s="4" t="n">
        <v>4</v>
      </c>
      <c r="G30" s="29" t="n">
        <f aca="false">D30+E30+F30</f>
        <v>19</v>
      </c>
      <c r="H30" s="4" t="n">
        <v>5</v>
      </c>
      <c r="I30" s="4" t="n">
        <v>4</v>
      </c>
      <c r="J30" s="4" t="n">
        <v>2</v>
      </c>
      <c r="K30" s="29" t="n">
        <f aca="false">H30+I30+J30</f>
        <v>11</v>
      </c>
      <c r="L30" s="44"/>
      <c r="M30" s="45" t="n">
        <f aca="false">G30+K30</f>
        <v>30</v>
      </c>
      <c r="N30" s="45" t="str">
        <f aca="false">IF(ISBLANK(C30),"",IF($M30=$AA30,"D",IF($M30&gt;$AA30,"W","L")))</f>
        <v>W</v>
      </c>
      <c r="O30" s="45" t="n">
        <f aca="false">5-Z30</f>
        <v>5</v>
      </c>
      <c r="P30" s="46" t="str">
        <f aca="false">_xlfn.CONCAT($A30,"-",Q30)</f>
        <v>2-Barbarous</v>
      </c>
      <c r="Q30" s="1" t="s">
        <v>65</v>
      </c>
      <c r="R30" s="4" t="n">
        <v>2</v>
      </c>
      <c r="S30" s="4" t="n">
        <v>0</v>
      </c>
      <c r="T30" s="4" t="n">
        <v>1</v>
      </c>
      <c r="U30" s="29" t="n">
        <f aca="false">R30+S30+T30</f>
        <v>3</v>
      </c>
      <c r="V30" s="4" t="n">
        <v>8</v>
      </c>
      <c r="W30" s="4" t="n">
        <v>6</v>
      </c>
      <c r="X30" s="4" t="n">
        <v>5</v>
      </c>
      <c r="Y30" s="29" t="n">
        <f aca="false">V30+W30+X30</f>
        <v>19</v>
      </c>
      <c r="Z30" s="44"/>
      <c r="AA30" s="45" t="n">
        <f aca="false">U30+Y30</f>
        <v>22</v>
      </c>
      <c r="AB30" s="45" t="str">
        <f aca="false">IF(ISBLANK(Q30),"",IF($M30=$AA30,"D",IF($M30&gt;$AA30,"L","W")))</f>
        <v>L</v>
      </c>
      <c r="AC30" s="45" t="n">
        <f aca="false">5-L30</f>
        <v>5</v>
      </c>
    </row>
    <row r="31" customFormat="false" ht="12.8" hidden="false" customHeight="false" outlineLevel="0" collapsed="false">
      <c r="A31" s="4" t="n">
        <v>2</v>
      </c>
      <c r="B31" s="43" t="str">
        <f aca="false">_xlfn.CONCAT(A31,"-",C31)</f>
        <v>2-Heinous</v>
      </c>
      <c r="C31" s="1" t="s">
        <v>109</v>
      </c>
      <c r="D31" s="4" t="n">
        <v>4</v>
      </c>
      <c r="E31" s="4" t="n">
        <v>4</v>
      </c>
      <c r="F31" s="4" t="n">
        <v>1</v>
      </c>
      <c r="G31" s="29" t="n">
        <f aca="false">D31+E31+F31</f>
        <v>9</v>
      </c>
      <c r="H31" s="4" t="n">
        <v>2</v>
      </c>
      <c r="I31" s="4" t="n">
        <v>6</v>
      </c>
      <c r="J31" s="4" t="n">
        <v>0</v>
      </c>
      <c r="K31" s="29" t="n">
        <f aca="false">H31+I31+J31</f>
        <v>8</v>
      </c>
      <c r="L31" s="44"/>
      <c r="M31" s="45" t="n">
        <f aca="false">G31+K31</f>
        <v>17</v>
      </c>
      <c r="N31" s="45" t="str">
        <f aca="false">IF(ISBLANK(C31),"",IF($M31=$AA31,"D",IF($M31&gt;$AA31,"W","L")))</f>
        <v>L</v>
      </c>
      <c r="O31" s="45" t="n">
        <f aca="false">5-Z31</f>
        <v>5</v>
      </c>
      <c r="P31" s="46" t="str">
        <f aca="false">_xlfn.CONCAT($A31,"-",Q31)</f>
        <v>2-Kinetic</v>
      </c>
      <c r="Q31" s="1" t="s">
        <v>103</v>
      </c>
      <c r="R31" s="4" t="n">
        <v>6</v>
      </c>
      <c r="S31" s="4" t="n">
        <v>5</v>
      </c>
      <c r="T31" s="4" t="n">
        <v>2</v>
      </c>
      <c r="U31" s="29" t="n">
        <f aca="false">R31+S31+T31</f>
        <v>13</v>
      </c>
      <c r="V31" s="4" t="n">
        <v>9</v>
      </c>
      <c r="W31" s="4" t="n">
        <v>4</v>
      </c>
      <c r="X31" s="4" t="n">
        <v>3</v>
      </c>
      <c r="Y31" s="29" t="n">
        <f aca="false">V31+W31+X31</f>
        <v>16</v>
      </c>
      <c r="Z31" s="44"/>
      <c r="AA31" s="45" t="n">
        <f aca="false">U31+Y31</f>
        <v>29</v>
      </c>
      <c r="AB31" s="45" t="str">
        <f aca="false">IF(ISBLANK(Q31),"",IF($M31=$AA31,"D",IF($M31&gt;$AA31,"L","W")))</f>
        <v>W</v>
      </c>
      <c r="AC31" s="45" t="n">
        <f aca="false">5-L31</f>
        <v>5</v>
      </c>
    </row>
    <row r="32" customFormat="false" ht="12.8" hidden="false" customHeight="false" outlineLevel="0" collapsed="false">
      <c r="A32" s="4" t="n">
        <v>2</v>
      </c>
      <c r="B32" s="43" t="str">
        <f aca="false">_xlfn.CONCAT(A32,"-",C32)</f>
        <v>2-Radiant</v>
      </c>
      <c r="C32" s="1" t="s">
        <v>46</v>
      </c>
      <c r="D32" s="4" t="n">
        <v>9</v>
      </c>
      <c r="E32" s="4" t="n">
        <v>6</v>
      </c>
      <c r="F32" s="4" t="n">
        <v>5</v>
      </c>
      <c r="G32" s="29" t="n">
        <f aca="false">D32+E32+F32</f>
        <v>20</v>
      </c>
      <c r="H32" s="4" t="n">
        <v>5</v>
      </c>
      <c r="I32" s="4" t="n">
        <v>6</v>
      </c>
      <c r="J32" s="4" t="n">
        <v>0</v>
      </c>
      <c r="K32" s="29" t="n">
        <f aca="false">H32+I32+J32</f>
        <v>11</v>
      </c>
      <c r="L32" s="44"/>
      <c r="M32" s="45" t="n">
        <f aca="false">G32+K32</f>
        <v>31</v>
      </c>
      <c r="N32" s="45" t="str">
        <f aca="false">IF(ISBLANK(C32),"",IF($M32=$AA32,"D",IF($M32&gt;$AA32,"W","L")))</f>
        <v>W</v>
      </c>
      <c r="O32" s="45" t="n">
        <f aca="false">5-Z32</f>
        <v>5</v>
      </c>
      <c r="P32" s="46" t="str">
        <f aca="false">_xlfn.CONCAT($A32,"-",Q32)</f>
        <v>2-Judicious</v>
      </c>
      <c r="Q32" s="1" t="s">
        <v>59</v>
      </c>
      <c r="R32" s="4" t="n">
        <v>0</v>
      </c>
      <c r="S32" s="4" t="n">
        <v>0</v>
      </c>
      <c r="T32" s="4" t="n">
        <v>1</v>
      </c>
      <c r="U32" s="29" t="n">
        <f aca="false">R32+S32+T32</f>
        <v>1</v>
      </c>
      <c r="V32" s="4" t="n">
        <v>6</v>
      </c>
      <c r="W32" s="4" t="n">
        <v>6</v>
      </c>
      <c r="X32" s="4" t="n">
        <v>2</v>
      </c>
      <c r="Y32" s="29" t="n">
        <f aca="false">V32+W32+X32</f>
        <v>14</v>
      </c>
      <c r="Z32" s="44"/>
      <c r="AA32" s="45" t="n">
        <f aca="false">U32+Y32</f>
        <v>15</v>
      </c>
      <c r="AB32" s="45" t="str">
        <f aca="false">IF(ISBLANK(Q32),"",IF($M32=$AA32,"D",IF($M32&gt;$AA32,"L","W")))</f>
        <v>L</v>
      </c>
      <c r="AC32" s="45" t="n">
        <f aca="false">5-L32</f>
        <v>5</v>
      </c>
    </row>
    <row r="33" customFormat="false" ht="12.8" hidden="false" customHeight="false" outlineLevel="0" collapsed="false">
      <c r="A33" s="4" t="n">
        <v>2</v>
      </c>
      <c r="B33" s="43" t="str">
        <f aca="false">_xlfn.CONCAT(A33,"-",C33)</f>
        <v>2-Kindred</v>
      </c>
      <c r="C33" s="1" t="s">
        <v>91</v>
      </c>
      <c r="D33" s="4" t="n">
        <v>5</v>
      </c>
      <c r="E33" s="4" t="n">
        <v>6</v>
      </c>
      <c r="F33" s="4" t="n">
        <v>4</v>
      </c>
      <c r="G33" s="29" t="n">
        <f aca="false">D33+E33+F33</f>
        <v>15</v>
      </c>
      <c r="H33" s="4" t="n">
        <v>0</v>
      </c>
      <c r="I33" s="4" t="n">
        <v>0</v>
      </c>
      <c r="J33" s="4" t="n">
        <v>2</v>
      </c>
      <c r="K33" s="29" t="n">
        <f aca="false">H33+I33+J33</f>
        <v>2</v>
      </c>
      <c r="L33" s="44"/>
      <c r="M33" s="45" t="n">
        <f aca="false">G33+K33</f>
        <v>17</v>
      </c>
      <c r="N33" s="45" t="str">
        <f aca="false">IF(ISBLANK(C33),"",IF($M33=$AA33,"D",IF($M33&gt;$AA33,"W","L")))</f>
        <v>W</v>
      </c>
      <c r="O33" s="45" t="n">
        <f aca="false">5-Z33</f>
        <v>5</v>
      </c>
      <c r="P33" s="46" t="str">
        <f aca="false">_xlfn.CONCAT($A33,"-",Q33)</f>
        <v>2-Macabre</v>
      </c>
      <c r="Q33" s="1" t="s">
        <v>97</v>
      </c>
      <c r="R33" s="4" t="n">
        <v>0</v>
      </c>
      <c r="S33" s="4" t="n">
        <v>0</v>
      </c>
      <c r="T33" s="4" t="n">
        <v>0</v>
      </c>
      <c r="U33" s="29" t="n">
        <f aca="false">R33+S33+T33</f>
        <v>0</v>
      </c>
      <c r="V33" s="4" t="n">
        <v>5</v>
      </c>
      <c r="W33" s="4" t="n">
        <v>3</v>
      </c>
      <c r="X33" s="4" t="n">
        <v>3</v>
      </c>
      <c r="Y33" s="29" t="n">
        <f aca="false">V33+W33+X33</f>
        <v>11</v>
      </c>
      <c r="Z33" s="44"/>
      <c r="AA33" s="45" t="n">
        <f aca="false">U33+Y33</f>
        <v>11</v>
      </c>
      <c r="AB33" s="45" t="str">
        <f aca="false">IF(ISBLANK(Q33),"",IF($M33=$AA33,"D",IF($M33&gt;$AA33,"L","W")))</f>
        <v>L</v>
      </c>
      <c r="AC33" s="45" t="n">
        <f aca="false">5-L33</f>
        <v>5</v>
      </c>
    </row>
    <row r="34" customFormat="false" ht="12.8" hidden="false" customHeight="false" outlineLevel="0" collapsed="false">
      <c r="A34" s="4" t="n">
        <v>2</v>
      </c>
      <c r="B34" s="43" t="str">
        <f aca="false">_xlfn.CONCAT(A34,"-",C34)</f>
        <v>2-Gallant</v>
      </c>
      <c r="C34" s="1" t="s">
        <v>84</v>
      </c>
      <c r="D34" s="4" t="n">
        <v>4</v>
      </c>
      <c r="E34" s="4" t="n">
        <v>6</v>
      </c>
      <c r="F34" s="4" t="n">
        <v>4</v>
      </c>
      <c r="G34" s="29" t="n">
        <f aca="false">D34+E34+F34</f>
        <v>14</v>
      </c>
      <c r="H34" s="4" t="n">
        <v>0</v>
      </c>
      <c r="I34" s="4" t="n">
        <v>0</v>
      </c>
      <c r="J34" s="4" t="n">
        <v>0</v>
      </c>
      <c r="K34" s="29" t="n">
        <f aca="false">H34+I34+J34</f>
        <v>0</v>
      </c>
      <c r="L34" s="44"/>
      <c r="M34" s="45" t="n">
        <f aca="false">G34+K34</f>
        <v>14</v>
      </c>
      <c r="N34" s="45" t="str">
        <f aca="false">IF(ISBLANK(C34),"",IF($M34=$AA34,"D",IF($M34&gt;$AA34,"W","L")))</f>
        <v>L</v>
      </c>
      <c r="O34" s="45" t="n">
        <f aca="false">5-Z34</f>
        <v>5</v>
      </c>
      <c r="P34" s="46" t="str">
        <f aca="false">_xlfn.CONCAT($A34,"-",Q34)</f>
        <v>2-Outrageous</v>
      </c>
      <c r="Q34" s="1" t="s">
        <v>108</v>
      </c>
      <c r="R34" s="4" t="n">
        <v>4</v>
      </c>
      <c r="S34" s="4" t="n">
        <v>2</v>
      </c>
      <c r="T34" s="4" t="n">
        <v>2</v>
      </c>
      <c r="U34" s="29" t="n">
        <f aca="false">R34+S34+T34</f>
        <v>8</v>
      </c>
      <c r="V34" s="4" t="n">
        <v>9</v>
      </c>
      <c r="W34" s="4" t="n">
        <v>6</v>
      </c>
      <c r="X34" s="4" t="n">
        <v>5</v>
      </c>
      <c r="Y34" s="29" t="n">
        <f aca="false">V34+W34+X34</f>
        <v>20</v>
      </c>
      <c r="Z34" s="44"/>
      <c r="AA34" s="45" t="n">
        <f aca="false">U34+Y34</f>
        <v>28</v>
      </c>
      <c r="AB34" s="45" t="str">
        <f aca="false">IF(ISBLANK(Q34),"",IF($M34=$AA34,"D",IF($M34&gt;$AA34,"L","W")))</f>
        <v>W</v>
      </c>
      <c r="AC34" s="45" t="n">
        <f aca="false">5-L34</f>
        <v>5</v>
      </c>
    </row>
    <row r="35" customFormat="false" ht="12.8" hidden="false" customHeight="false" outlineLevel="0" collapsed="false">
      <c r="A35" s="4" t="n">
        <v>2</v>
      </c>
      <c r="B35" s="43" t="str">
        <f aca="false">_xlfn.CONCAT(A35,"-",C35)</f>
        <v>2-Contemptuous</v>
      </c>
      <c r="C35" s="1" t="s">
        <v>47</v>
      </c>
      <c r="D35" s="4" t="n">
        <v>6</v>
      </c>
      <c r="E35" s="4" t="n">
        <v>6</v>
      </c>
      <c r="F35" s="4" t="n">
        <v>2</v>
      </c>
      <c r="G35" s="29" t="n">
        <f aca="false">D35+E35+F35</f>
        <v>14</v>
      </c>
      <c r="H35" s="4" t="n">
        <v>9</v>
      </c>
      <c r="I35" s="4" t="n">
        <v>6</v>
      </c>
      <c r="J35" s="4" t="n">
        <v>5</v>
      </c>
      <c r="K35" s="29" t="n">
        <f aca="false">H35+I35+J35</f>
        <v>20</v>
      </c>
      <c r="L35" s="44"/>
      <c r="M35" s="45" t="n">
        <f aca="false">G35+K35</f>
        <v>34</v>
      </c>
      <c r="N35" s="45" t="str">
        <f aca="false">IF(ISBLANK(C35),"",IF($M35=$AA35,"D",IF($M35&gt;$AA35,"W","L")))</f>
        <v>W</v>
      </c>
      <c r="O35" s="45" t="n">
        <f aca="false">5-Z35</f>
        <v>5</v>
      </c>
      <c r="P35" s="46" t="str">
        <f aca="false">_xlfn.CONCAT($A35,"-",Q35)</f>
        <v>2-Peremptory</v>
      </c>
      <c r="Q35" s="1" t="s">
        <v>53</v>
      </c>
      <c r="R35" s="4" t="n">
        <v>2</v>
      </c>
      <c r="S35" s="4" t="n">
        <v>4</v>
      </c>
      <c r="T35" s="4" t="n">
        <v>3</v>
      </c>
      <c r="U35" s="29" t="n">
        <f aca="false">R35+S35+T35</f>
        <v>9</v>
      </c>
      <c r="V35" s="4" t="n">
        <v>2</v>
      </c>
      <c r="W35" s="4" t="n">
        <v>2</v>
      </c>
      <c r="X35" s="4" t="n">
        <v>2</v>
      </c>
      <c r="Y35" s="29" t="n">
        <f aca="false">V35+W35+X35</f>
        <v>6</v>
      </c>
      <c r="Z35" s="44"/>
      <c r="AA35" s="45" t="n">
        <f aca="false">U35+Y35</f>
        <v>15</v>
      </c>
      <c r="AB35" s="45" t="str">
        <f aca="false">IF(ISBLANK(Q35),"",IF($M35=$AA35,"D",IF($M35&gt;$AA35,"L","W")))</f>
        <v>L</v>
      </c>
      <c r="AC35" s="45" t="n">
        <f aca="false">5-L35</f>
        <v>5</v>
      </c>
    </row>
    <row r="36" customFormat="false" ht="12.8" hidden="false" customHeight="false" outlineLevel="0" collapsed="false">
      <c r="A36" s="4" t="n">
        <v>2</v>
      </c>
      <c r="B36" s="43" t="str">
        <f aca="false">_xlfn.CONCAT(A36,"-",C36)</f>
        <v>2-Pugnacious</v>
      </c>
      <c r="C36" s="1" t="s">
        <v>83</v>
      </c>
      <c r="D36" s="4" t="n">
        <v>4</v>
      </c>
      <c r="E36" s="4" t="n">
        <v>5</v>
      </c>
      <c r="F36" s="4" t="n">
        <v>2</v>
      </c>
      <c r="G36" s="29" t="n">
        <f aca="false">D36+E36+F36</f>
        <v>11</v>
      </c>
      <c r="H36" s="4" t="n">
        <v>0</v>
      </c>
      <c r="I36" s="4" t="n">
        <v>2</v>
      </c>
      <c r="J36" s="4" t="n">
        <v>1</v>
      </c>
      <c r="K36" s="29" t="n">
        <f aca="false">H36+I36+J36</f>
        <v>3</v>
      </c>
      <c r="L36" s="44"/>
      <c r="M36" s="45" t="n">
        <f aca="false">G36+K36</f>
        <v>14</v>
      </c>
      <c r="N36" s="45" t="str">
        <f aca="false">IF(ISBLANK(C36),"",IF($M36=$AA36,"D",IF($M36&gt;$AA36,"W","L")))</f>
        <v>W</v>
      </c>
      <c r="O36" s="45" t="n">
        <f aca="false">5-Z36</f>
        <v>5</v>
      </c>
      <c r="P36" s="46" t="str">
        <f aca="false">_xlfn.CONCAT($A36,"-",Q36)</f>
        <v>2-Quarrelsome</v>
      </c>
      <c r="Q36" s="1" t="s">
        <v>76</v>
      </c>
      <c r="R36" s="4" t="n">
        <v>8</v>
      </c>
      <c r="S36" s="4" t="n">
        <v>2</v>
      </c>
      <c r="T36" s="4" t="n">
        <v>0</v>
      </c>
      <c r="U36" s="29" t="n">
        <f aca="false">R36+S36+T36</f>
        <v>10</v>
      </c>
      <c r="V36" s="4" t="n">
        <v>0</v>
      </c>
      <c r="W36" s="4" t="n">
        <v>2</v>
      </c>
      <c r="X36" s="4" t="n">
        <v>0</v>
      </c>
      <c r="Y36" s="29" t="n">
        <f aca="false">V36+W36+X36</f>
        <v>2</v>
      </c>
      <c r="Z36" s="44"/>
      <c r="AA36" s="45" t="n">
        <f aca="false">U36+Y36</f>
        <v>12</v>
      </c>
      <c r="AB36" s="45" t="str">
        <f aca="false">IF(ISBLANK(Q36),"",IF($M36=$AA36,"D",IF($M36&gt;$AA36,"L","W")))</f>
        <v>L</v>
      </c>
      <c r="AC36" s="45" t="n">
        <f aca="false">5-L36</f>
        <v>5</v>
      </c>
    </row>
    <row r="37" customFormat="false" ht="12.8" hidden="false" customHeight="false" outlineLevel="0" collapsed="false">
      <c r="A37" s="4" t="n">
        <v>2</v>
      </c>
      <c r="B37" s="43" t="str">
        <f aca="false">_xlfn.CONCAT(A37,"-",C37)</f>
        <v>2-Determined</v>
      </c>
      <c r="C37" s="1" t="s">
        <v>172</v>
      </c>
      <c r="D37" s="4" t="n">
        <v>7</v>
      </c>
      <c r="E37" s="4" t="n">
        <v>6</v>
      </c>
      <c r="F37" s="4" t="n">
        <v>5</v>
      </c>
      <c r="G37" s="29" t="n">
        <f aca="false">D37+E37+F37</f>
        <v>18</v>
      </c>
      <c r="H37" s="4" t="n">
        <v>1</v>
      </c>
      <c r="I37" s="4" t="n">
        <v>2</v>
      </c>
      <c r="J37" s="4" t="n">
        <v>0</v>
      </c>
      <c r="K37" s="29" t="n">
        <f aca="false">H37+I37+J37</f>
        <v>3</v>
      </c>
      <c r="L37" s="44"/>
      <c r="M37" s="45" t="n">
        <f aca="false">G37+K37</f>
        <v>21</v>
      </c>
      <c r="N37" s="45" t="str">
        <f aca="false">IF(ISBLANK(C37),"",IF($M37=$AA37,"D",IF($M37&gt;$AA37,"W","L")))</f>
        <v>L</v>
      </c>
      <c r="O37" s="45" t="n">
        <f aca="false">5-Z37</f>
        <v>5</v>
      </c>
      <c r="P37" s="46" t="str">
        <f aca="false">_xlfn.CONCAT($A37,"-",Q37)</f>
        <v>2-Dogmatic</v>
      </c>
      <c r="Q37" s="1" t="s">
        <v>119</v>
      </c>
      <c r="R37" s="4" t="n">
        <v>3</v>
      </c>
      <c r="S37" s="4" t="n">
        <v>6</v>
      </c>
      <c r="T37" s="4" t="n">
        <v>3</v>
      </c>
      <c r="U37" s="29" t="n">
        <f aca="false">R37+S37+T37</f>
        <v>12</v>
      </c>
      <c r="V37" s="4" t="n">
        <v>7</v>
      </c>
      <c r="W37" s="4" t="n">
        <v>6</v>
      </c>
      <c r="X37" s="4" t="n">
        <v>1</v>
      </c>
      <c r="Y37" s="29" t="n">
        <f aca="false">V37+W37+X37</f>
        <v>14</v>
      </c>
      <c r="Z37" s="44"/>
      <c r="AA37" s="45" t="n">
        <f aca="false">U37+Y37</f>
        <v>26</v>
      </c>
      <c r="AB37" s="45" t="str">
        <f aca="false">IF(ISBLANK(Q37),"",IF($M37=$AA37,"D",IF($M37&gt;$AA37,"L","W")))</f>
        <v>W</v>
      </c>
      <c r="AC37" s="45" t="n">
        <f aca="false">5-L37</f>
        <v>5</v>
      </c>
    </row>
    <row r="38" customFormat="false" ht="12.8" hidden="false" customHeight="false" outlineLevel="0" collapsed="false">
      <c r="A38" s="4" t="n">
        <v>3</v>
      </c>
      <c r="B38" s="43" t="str">
        <f aca="false">_xlfn.CONCAT(A38,"-",C38)</f>
        <v>3-Vengeful</v>
      </c>
      <c r="C38" s="1" t="s">
        <v>30</v>
      </c>
      <c r="D38" s="4" t="n">
        <v>9</v>
      </c>
      <c r="E38" s="4" t="n">
        <v>6</v>
      </c>
      <c r="F38" s="4" t="n">
        <v>5</v>
      </c>
      <c r="G38" s="29" t="n">
        <f aca="false">D38+E38+F38</f>
        <v>20</v>
      </c>
      <c r="H38" s="4" t="n">
        <v>9</v>
      </c>
      <c r="I38" s="4" t="n">
        <v>6</v>
      </c>
      <c r="J38" s="4" t="n">
        <v>5</v>
      </c>
      <c r="K38" s="29" t="n">
        <f aca="false">H38+I38+J38</f>
        <v>20</v>
      </c>
      <c r="L38" s="44"/>
      <c r="M38" s="45" t="n">
        <f aca="false">G38+K38</f>
        <v>40</v>
      </c>
      <c r="N38" s="45" t="str">
        <f aca="false">IF(ISBLANK(C38),"",IF($M38=$AA38,"D",IF($M38&gt;$AA38,"W","L")))</f>
        <v>W</v>
      </c>
      <c r="O38" s="45" t="n">
        <f aca="false">5-Z38</f>
        <v>5</v>
      </c>
      <c r="P38" s="46" t="str">
        <f aca="false">_xlfn.CONCAT($A38,"-",Q38)</f>
        <v>3-Audacious</v>
      </c>
      <c r="Q38" s="1" t="s">
        <v>38</v>
      </c>
      <c r="R38" s="4" t="n">
        <v>3</v>
      </c>
      <c r="S38" s="4" t="n">
        <v>2</v>
      </c>
      <c r="T38" s="4" t="n">
        <v>1</v>
      </c>
      <c r="U38" s="29" t="n">
        <f aca="false">R38+S38+T38</f>
        <v>6</v>
      </c>
      <c r="V38" s="4" t="n">
        <v>0</v>
      </c>
      <c r="W38" s="4" t="n">
        <v>0</v>
      </c>
      <c r="X38" s="4" t="n">
        <v>2</v>
      </c>
      <c r="Y38" s="29" t="n">
        <f aca="false">V38+W38+X38</f>
        <v>2</v>
      </c>
      <c r="Z38" s="44"/>
      <c r="AA38" s="45" t="n">
        <f aca="false">U38+Y38</f>
        <v>8</v>
      </c>
      <c r="AB38" s="45" t="str">
        <f aca="false">IF(ISBLANK(Q38),"",IF($M38=$AA38,"D",IF($M38&gt;$AA38,"L","W")))</f>
        <v>L</v>
      </c>
      <c r="AC38" s="45" t="n">
        <f aca="false">5-L38</f>
        <v>5</v>
      </c>
    </row>
    <row r="39" customFormat="false" ht="12.8" hidden="false" customHeight="false" outlineLevel="0" collapsed="false">
      <c r="A39" s="4" t="n">
        <v>3</v>
      </c>
      <c r="B39" s="43" t="str">
        <f aca="false">_xlfn.CONCAT(A39,"-",C39)</f>
        <v>3-Indignant</v>
      </c>
      <c r="C39" s="1" t="s">
        <v>102</v>
      </c>
      <c r="D39" s="4" t="n">
        <v>3</v>
      </c>
      <c r="E39" s="4" t="n">
        <v>4</v>
      </c>
      <c r="F39" s="4" t="n">
        <v>0</v>
      </c>
      <c r="G39" s="29" t="n">
        <f aca="false">D39+E39+F39</f>
        <v>7</v>
      </c>
      <c r="H39" s="4" t="n">
        <v>6</v>
      </c>
      <c r="I39" s="4" t="n">
        <v>6</v>
      </c>
      <c r="J39" s="4" t="n">
        <v>0</v>
      </c>
      <c r="K39" s="29" t="n">
        <f aca="false">H39+I39+J39</f>
        <v>12</v>
      </c>
      <c r="L39" s="44"/>
      <c r="M39" s="45" t="n">
        <f aca="false">G39+K39</f>
        <v>19</v>
      </c>
      <c r="N39" s="45" t="str">
        <f aca="false">IF(ISBLANK(C39),"",IF($M39=$AA39,"D",IF($M39&gt;$AA39,"W","L")))</f>
        <v>L</v>
      </c>
      <c r="O39" s="45" t="n">
        <f aca="false">5-Z39</f>
        <v>5</v>
      </c>
      <c r="P39" s="46" t="str">
        <f aca="false">_xlfn.CONCAT($A39,"-",Q39)</f>
        <v>3-Nefarious</v>
      </c>
      <c r="Q39" s="1" t="s">
        <v>120</v>
      </c>
      <c r="R39" s="4" t="n">
        <v>9</v>
      </c>
      <c r="S39" s="4" t="n">
        <v>6</v>
      </c>
      <c r="T39" s="4" t="n">
        <v>5</v>
      </c>
      <c r="U39" s="29" t="n">
        <f aca="false">R39+S39+T39</f>
        <v>20</v>
      </c>
      <c r="V39" s="4" t="n">
        <v>9</v>
      </c>
      <c r="W39" s="4" t="n">
        <v>0</v>
      </c>
      <c r="X39" s="4" t="n">
        <v>3</v>
      </c>
      <c r="Y39" s="29" t="n">
        <f aca="false">V39+W39+X39</f>
        <v>12</v>
      </c>
      <c r="Z39" s="44"/>
      <c r="AA39" s="45" t="n">
        <f aca="false">U39+Y39</f>
        <v>32</v>
      </c>
      <c r="AB39" s="45" t="str">
        <f aca="false">IF(ISBLANK(Q39),"",IF($M39=$AA39,"D",IF($M39&gt;$AA39,"L","W")))</f>
        <v>W</v>
      </c>
      <c r="AC39" s="45" t="n">
        <f aca="false">5-L39</f>
        <v>5</v>
      </c>
    </row>
    <row r="40" customFormat="false" ht="12.8" hidden="false" customHeight="false" outlineLevel="0" collapsed="false">
      <c r="A40" s="4" t="n">
        <v>3</v>
      </c>
      <c r="B40" s="43" t="str">
        <f aca="false">_xlfn.CONCAT(A40,"-",C40)</f>
        <v>3-Ebullient</v>
      </c>
      <c r="C40" s="1" t="s">
        <v>82</v>
      </c>
      <c r="D40" s="4" t="n">
        <v>0</v>
      </c>
      <c r="E40" s="4" t="n">
        <v>0</v>
      </c>
      <c r="F40" s="4" t="n">
        <v>1</v>
      </c>
      <c r="G40" s="29" t="n">
        <f aca="false">D40+E40+F40</f>
        <v>1</v>
      </c>
      <c r="H40" s="4" t="n">
        <v>8</v>
      </c>
      <c r="I40" s="4" t="n">
        <v>0</v>
      </c>
      <c r="J40" s="4" t="n">
        <v>0</v>
      </c>
      <c r="K40" s="29" t="n">
        <f aca="false">H40+I40+J40</f>
        <v>8</v>
      </c>
      <c r="L40" s="44"/>
      <c r="M40" s="45" t="n">
        <f aca="false">G40+K40</f>
        <v>9</v>
      </c>
      <c r="N40" s="45" t="str">
        <f aca="false">IF(ISBLANK(C40),"",IF($M40=$AA40,"D",IF($M40&gt;$AA40,"W","L")))</f>
        <v>L</v>
      </c>
      <c r="O40" s="45" t="n">
        <f aca="false">5-Z40</f>
        <v>5</v>
      </c>
      <c r="P40" s="46" t="str">
        <f aca="false">_xlfn.CONCAT($A40,"-",Q40)</f>
        <v>3-Bellicose</v>
      </c>
      <c r="Q40" s="1" t="s">
        <v>85</v>
      </c>
      <c r="R40" s="4" t="n">
        <v>9</v>
      </c>
      <c r="S40" s="4" t="n">
        <v>6</v>
      </c>
      <c r="T40" s="4" t="n">
        <v>4</v>
      </c>
      <c r="U40" s="29" t="n">
        <f aca="false">R40+S40+T40</f>
        <v>19</v>
      </c>
      <c r="V40" s="4" t="n">
        <v>18</v>
      </c>
      <c r="W40" s="4" t="n">
        <v>0</v>
      </c>
      <c r="X40" s="4" t="n">
        <v>0</v>
      </c>
      <c r="Y40" s="29" t="n">
        <f aca="false">V40+W40+X40</f>
        <v>18</v>
      </c>
      <c r="Z40" s="44"/>
      <c r="AA40" s="45" t="n">
        <f aca="false">U40+Y40</f>
        <v>37</v>
      </c>
      <c r="AB40" s="45" t="str">
        <f aca="false">IF(ISBLANK(Q40),"",IF($M40=$AA40,"D",IF($M40&gt;$AA40,"L","W")))</f>
        <v>W</v>
      </c>
      <c r="AC40" s="45" t="n">
        <f aca="false">5-L40</f>
        <v>5</v>
      </c>
    </row>
    <row r="41" customFormat="false" ht="12.8" hidden="false" customHeight="false" outlineLevel="0" collapsed="false">
      <c r="A41" s="4" t="n">
        <v>3</v>
      </c>
      <c r="B41" s="43" t="str">
        <f aca="false">_xlfn.CONCAT(A41,"-",C41)</f>
        <v>3-Outrageous</v>
      </c>
      <c r="C41" s="1" t="s">
        <v>108</v>
      </c>
      <c r="D41" s="4" t="n">
        <v>9</v>
      </c>
      <c r="E41" s="4" t="n">
        <v>2</v>
      </c>
      <c r="F41" s="4" t="n">
        <v>2</v>
      </c>
      <c r="G41" s="29" t="n">
        <f aca="false">D41+E41+F41</f>
        <v>13</v>
      </c>
      <c r="H41" s="4" t="n">
        <v>9</v>
      </c>
      <c r="I41" s="4" t="n">
        <v>4</v>
      </c>
      <c r="J41" s="4" t="n">
        <v>2</v>
      </c>
      <c r="K41" s="29" t="n">
        <f aca="false">H41+I41+J41</f>
        <v>15</v>
      </c>
      <c r="L41" s="44"/>
      <c r="M41" s="45" t="n">
        <f aca="false">G41+K41</f>
        <v>28</v>
      </c>
      <c r="N41" s="45" t="str">
        <f aca="false">IF(ISBLANK(C41),"",IF($M41=$AA41,"D",IF($M41&gt;$AA41,"W","L")))</f>
        <v>W</v>
      </c>
      <c r="O41" s="45" t="n">
        <f aca="false">5-Z41</f>
        <v>5</v>
      </c>
      <c r="P41" s="46" t="str">
        <f aca="false">_xlfn.CONCAT($A41,"-",Q41)</f>
        <v>3-Determined</v>
      </c>
      <c r="Q41" s="1" t="s">
        <v>172</v>
      </c>
      <c r="R41" s="4" t="n">
        <v>3</v>
      </c>
      <c r="S41" s="4" t="n">
        <v>2</v>
      </c>
      <c r="T41" s="4" t="n">
        <v>5</v>
      </c>
      <c r="U41" s="29" t="n">
        <f aca="false">R41+S41+T41</f>
        <v>10</v>
      </c>
      <c r="V41" s="4" t="n">
        <v>6</v>
      </c>
      <c r="W41" s="4" t="n">
        <v>4</v>
      </c>
      <c r="X41" s="4" t="n">
        <v>1</v>
      </c>
      <c r="Y41" s="29" t="n">
        <f aca="false">V41+W41+X41</f>
        <v>11</v>
      </c>
      <c r="Z41" s="44"/>
      <c r="AA41" s="45" t="n">
        <f aca="false">U41+Y41</f>
        <v>21</v>
      </c>
      <c r="AB41" s="45" t="str">
        <f aca="false">IF(ISBLANK(Q41),"",IF($M41=$AA41,"D",IF($M41&gt;$AA41,"L","W")))</f>
        <v>L</v>
      </c>
      <c r="AC41" s="45" t="n">
        <f aca="false">5-L41</f>
        <v>5</v>
      </c>
    </row>
    <row r="42" customFormat="false" ht="12.8" hidden="false" customHeight="false" outlineLevel="0" collapsed="false">
      <c r="A42" s="4" t="n">
        <v>3</v>
      </c>
      <c r="B42" s="43" t="str">
        <f aca="false">_xlfn.CONCAT(A42,"-",C42)</f>
        <v>3-Fanatical</v>
      </c>
      <c r="C42" s="1" t="s">
        <v>58</v>
      </c>
      <c r="D42" s="4" t="n">
        <v>6</v>
      </c>
      <c r="E42" s="4" t="n">
        <v>4</v>
      </c>
      <c r="F42" s="4" t="n">
        <v>1</v>
      </c>
      <c r="G42" s="29" t="n">
        <f aca="false">D42+E42+F42</f>
        <v>11</v>
      </c>
      <c r="H42" s="4" t="n">
        <v>9</v>
      </c>
      <c r="I42" s="4" t="n">
        <v>6</v>
      </c>
      <c r="J42" s="4" t="n">
        <v>5</v>
      </c>
      <c r="K42" s="29" t="n">
        <f aca="false">H42+I42+J42</f>
        <v>20</v>
      </c>
      <c r="L42" s="44"/>
      <c r="M42" s="45" t="n">
        <f aca="false">G42+K42</f>
        <v>31</v>
      </c>
      <c r="N42" s="45" t="str">
        <f aca="false">IF(ISBLANK(C42),"",IF($M42=$AA42,"D",IF($M42&gt;$AA42,"W","L")))</f>
        <v>W</v>
      </c>
      <c r="O42" s="45" t="n">
        <f aca="false">5-Z42</f>
        <v>5</v>
      </c>
      <c r="P42" s="46" t="str">
        <f aca="false">_xlfn.CONCAT($A42,"-",Q42)</f>
        <v>3-Kinetic</v>
      </c>
      <c r="Q42" s="1" t="s">
        <v>103</v>
      </c>
      <c r="R42" s="4" t="n">
        <v>4</v>
      </c>
      <c r="S42" s="4" t="n">
        <v>6</v>
      </c>
      <c r="T42" s="4" t="n">
        <v>3</v>
      </c>
      <c r="U42" s="29" t="n">
        <f aca="false">R42+S42+T42</f>
        <v>13</v>
      </c>
      <c r="V42" s="4" t="n">
        <v>3</v>
      </c>
      <c r="W42" s="4" t="n">
        <v>0</v>
      </c>
      <c r="X42" s="4" t="n">
        <v>0</v>
      </c>
      <c r="Y42" s="29" t="n">
        <f aca="false">V42+W42+X42</f>
        <v>3</v>
      </c>
      <c r="Z42" s="44"/>
      <c r="AA42" s="45" t="n">
        <f aca="false">U42+Y42</f>
        <v>16</v>
      </c>
      <c r="AB42" s="45" t="str">
        <f aca="false">IF(ISBLANK(Q42),"",IF($M42=$AA42,"D",IF($M42&gt;$AA42,"L","W")))</f>
        <v>L</v>
      </c>
      <c r="AC42" s="45" t="n">
        <f aca="false">5-L42</f>
        <v>5</v>
      </c>
    </row>
    <row r="43" customFormat="false" ht="12.8" hidden="false" customHeight="false" outlineLevel="0" collapsed="false">
      <c r="A43" s="4" t="n">
        <v>3</v>
      </c>
      <c r="B43" s="43" t="str">
        <f aca="false">_xlfn.CONCAT(A43,"-",C43)</f>
        <v>3-Judicious</v>
      </c>
      <c r="C43" s="1" t="s">
        <v>59</v>
      </c>
      <c r="D43" s="4" t="n">
        <v>9</v>
      </c>
      <c r="E43" s="4" t="n">
        <v>6</v>
      </c>
      <c r="F43" s="4" t="n">
        <v>3</v>
      </c>
      <c r="G43" s="29" t="n">
        <f aca="false">D43+E43+F43</f>
        <v>18</v>
      </c>
      <c r="H43" s="4" t="n">
        <v>5</v>
      </c>
      <c r="I43" s="4" t="n">
        <v>4</v>
      </c>
      <c r="J43" s="4" t="n">
        <v>2</v>
      </c>
      <c r="K43" s="29" t="n">
        <f aca="false">H43+I43+J43</f>
        <v>11</v>
      </c>
      <c r="L43" s="44"/>
      <c r="M43" s="45" t="n">
        <f aca="false">G43+K43</f>
        <v>29</v>
      </c>
      <c r="N43" s="45" t="str">
        <f aca="false">IF(ISBLANK(C43),"",IF($M43=$AA43,"D",IF($M43&gt;$AA43,"W","L")))</f>
        <v>W</v>
      </c>
      <c r="O43" s="45" t="n">
        <f aca="false">5-Z43</f>
        <v>5</v>
      </c>
      <c r="P43" s="46" t="str">
        <f aca="false">_xlfn.CONCAT($A43,"-",Q43)</f>
        <v>3-Xenacious</v>
      </c>
      <c r="Q43" s="1" t="s">
        <v>75</v>
      </c>
      <c r="R43" s="4" t="n">
        <v>0</v>
      </c>
      <c r="S43" s="4" t="n">
        <v>0</v>
      </c>
      <c r="T43" s="4" t="n">
        <v>1</v>
      </c>
      <c r="U43" s="29" t="n">
        <f aca="false">R43+S43+T43</f>
        <v>1</v>
      </c>
      <c r="V43" s="4" t="n">
        <v>1</v>
      </c>
      <c r="W43" s="4" t="n">
        <v>0</v>
      </c>
      <c r="X43" s="4" t="n">
        <v>2</v>
      </c>
      <c r="Y43" s="29" t="n">
        <f aca="false">V43+W43+X43</f>
        <v>3</v>
      </c>
      <c r="Z43" s="44"/>
      <c r="AA43" s="45" t="n">
        <f aca="false">U43+Y43</f>
        <v>4</v>
      </c>
      <c r="AB43" s="45" t="str">
        <f aca="false">IF(ISBLANK(Q43),"",IF($M43=$AA43,"D",IF($M43&gt;$AA43,"L","W")))</f>
        <v>L</v>
      </c>
      <c r="AC43" s="45" t="n">
        <f aca="false">5-L43</f>
        <v>5</v>
      </c>
    </row>
    <row r="44" customFormat="false" ht="12.8" hidden="false" customHeight="false" outlineLevel="0" collapsed="false">
      <c r="A44" s="4" t="n">
        <v>3</v>
      </c>
      <c r="B44" s="43" t="str">
        <f aca="false">_xlfn.CONCAT(A44,"-",C44)</f>
        <v>3-Quarrelsome</v>
      </c>
      <c r="C44" s="1" t="s">
        <v>76</v>
      </c>
      <c r="D44" s="4" t="n">
        <v>9</v>
      </c>
      <c r="E44" s="4" t="n">
        <v>6</v>
      </c>
      <c r="F44" s="4" t="n">
        <v>2</v>
      </c>
      <c r="G44" s="29" t="n">
        <f aca="false">D44+E44+F44</f>
        <v>17</v>
      </c>
      <c r="H44" s="4" t="n">
        <v>9</v>
      </c>
      <c r="I44" s="4" t="n">
        <v>2</v>
      </c>
      <c r="J44" s="4" t="n">
        <v>1</v>
      </c>
      <c r="K44" s="29" t="n">
        <f aca="false">H44+I44+J44</f>
        <v>12</v>
      </c>
      <c r="L44" s="44"/>
      <c r="M44" s="45" t="n">
        <f aca="false">G44+K44</f>
        <v>29</v>
      </c>
      <c r="N44" s="45" t="str">
        <f aca="false">IF(ISBLANK(C44),"",IF($M44=$AA44,"D",IF($M44&gt;$AA44,"W","L")))</f>
        <v>W</v>
      </c>
      <c r="O44" s="45" t="n">
        <f aca="false">5-Z44</f>
        <v>5</v>
      </c>
      <c r="P44" s="46" t="str">
        <f aca="false">_xlfn.CONCAT($A44,"-",Q44)</f>
        <v>3-Gallant</v>
      </c>
      <c r="Q44" s="1" t="s">
        <v>84</v>
      </c>
      <c r="R44" s="4" t="n">
        <v>0</v>
      </c>
      <c r="S44" s="4" t="n">
        <v>0</v>
      </c>
      <c r="T44" s="4" t="n">
        <v>0</v>
      </c>
      <c r="U44" s="29" t="n">
        <f aca="false">R44+S44+T44</f>
        <v>0</v>
      </c>
      <c r="V44" s="4" t="n">
        <v>9</v>
      </c>
      <c r="W44" s="4" t="n">
        <v>3</v>
      </c>
      <c r="X44" s="4" t="n">
        <v>3</v>
      </c>
      <c r="Y44" s="29" t="n">
        <f aca="false">V44+W44+X44</f>
        <v>15</v>
      </c>
      <c r="Z44" s="44"/>
      <c r="AA44" s="45" t="n">
        <f aca="false">U44+Y44</f>
        <v>15</v>
      </c>
      <c r="AB44" s="45" t="str">
        <f aca="false">IF(ISBLANK(Q44),"",IF($M44=$AA44,"D",IF($M44&gt;$AA44,"L","W")))</f>
        <v>L</v>
      </c>
      <c r="AC44" s="45" t="n">
        <f aca="false">5-L44</f>
        <v>5</v>
      </c>
    </row>
    <row r="45" customFormat="false" ht="12.8" hidden="false" customHeight="false" outlineLevel="0" collapsed="false">
      <c r="A45" s="4" t="n">
        <v>3</v>
      </c>
      <c r="B45" s="43" t="str">
        <f aca="false">_xlfn.CONCAT(A45,"-",C45)</f>
        <v>3-Honorable</v>
      </c>
      <c r="C45" s="1" t="s">
        <v>37</v>
      </c>
      <c r="D45" s="4" t="n">
        <v>9</v>
      </c>
      <c r="E45" s="4" t="n">
        <v>6</v>
      </c>
      <c r="F45" s="4" t="n">
        <v>3</v>
      </c>
      <c r="G45" s="29" t="n">
        <f aca="false">D45+E45+F45</f>
        <v>18</v>
      </c>
      <c r="H45" s="4" t="n">
        <v>9</v>
      </c>
      <c r="I45" s="4" t="n">
        <v>4</v>
      </c>
      <c r="J45" s="4" t="n">
        <v>5</v>
      </c>
      <c r="K45" s="29" t="n">
        <f aca="false">H45+I45+J45</f>
        <v>18</v>
      </c>
      <c r="L45" s="44"/>
      <c r="M45" s="45" t="n">
        <f aca="false">G45+K45</f>
        <v>36</v>
      </c>
      <c r="N45" s="45" t="str">
        <f aca="false">IF(ISBLANK(C45),"",IF($M45=$AA45,"D",IF($M45&gt;$AA45,"W","L")))</f>
        <v>W</v>
      </c>
      <c r="O45" s="45" t="n">
        <f aca="false">5-Z45</f>
        <v>5</v>
      </c>
      <c r="P45" s="46" t="str">
        <f aca="false">_xlfn.CONCAT($A45,"-",Q45)</f>
        <v>3-Dogmatic</v>
      </c>
      <c r="Q45" s="1" t="s">
        <v>119</v>
      </c>
      <c r="R45" s="4" t="n">
        <v>9</v>
      </c>
      <c r="S45" s="4" t="n">
        <v>2</v>
      </c>
      <c r="T45" s="4" t="n">
        <v>5</v>
      </c>
      <c r="U45" s="29" t="n">
        <f aca="false">R45+S45+T45</f>
        <v>16</v>
      </c>
      <c r="V45" s="4" t="n">
        <v>3</v>
      </c>
      <c r="W45" s="4" t="n">
        <v>0</v>
      </c>
      <c r="X45" s="4" t="n">
        <v>2</v>
      </c>
      <c r="Y45" s="29" t="n">
        <f aca="false">V45+W45+X45</f>
        <v>5</v>
      </c>
      <c r="Z45" s="44"/>
      <c r="AA45" s="45" t="n">
        <f aca="false">U45+Y45</f>
        <v>21</v>
      </c>
      <c r="AB45" s="45" t="str">
        <f aca="false">IF(ISBLANK(Q45),"",IF($M45=$AA45,"D",IF($M45&gt;$AA45,"L","W")))</f>
        <v>L</v>
      </c>
      <c r="AC45" s="45" t="n">
        <f aca="false">5-L45</f>
        <v>5</v>
      </c>
    </row>
    <row r="46" customFormat="false" ht="12.8" hidden="false" customHeight="false" outlineLevel="0" collapsed="false">
      <c r="A46" s="4" t="n">
        <v>3</v>
      </c>
      <c r="B46" s="43" t="str">
        <f aca="false">_xlfn.CONCAT(A46,"-",C46)</f>
        <v>3-Justifiable</v>
      </c>
      <c r="C46" s="1" t="s">
        <v>96</v>
      </c>
      <c r="D46" s="4" t="n">
        <v>0</v>
      </c>
      <c r="E46" s="4" t="n">
        <v>4</v>
      </c>
      <c r="F46" s="4" t="n">
        <v>0</v>
      </c>
      <c r="G46" s="29" t="n">
        <f aca="false">D46+E46+F46</f>
        <v>4</v>
      </c>
      <c r="H46" s="4" t="n">
        <v>6</v>
      </c>
      <c r="I46" s="4" t="n">
        <v>0</v>
      </c>
      <c r="J46" s="4" t="n">
        <v>0</v>
      </c>
      <c r="K46" s="29" t="n">
        <f aca="false">H46+I46+J46</f>
        <v>6</v>
      </c>
      <c r="L46" s="44"/>
      <c r="M46" s="45" t="n">
        <f aca="false">G46+K46</f>
        <v>10</v>
      </c>
      <c r="N46" s="45" t="str">
        <f aca="false">IF(ISBLANK(C46),"",IF($M46=$AA46,"D",IF($M46&gt;$AA46,"W","L")))</f>
        <v>L</v>
      </c>
      <c r="O46" s="45" t="n">
        <f aca="false">5-Z46</f>
        <v>5</v>
      </c>
      <c r="P46" s="46" t="str">
        <f aca="false">_xlfn.CONCAT($A46,"-",Q46)</f>
        <v>3-Courageous</v>
      </c>
      <c r="Q46" s="1" t="s">
        <v>36</v>
      </c>
      <c r="R46" s="4" t="n">
        <v>9</v>
      </c>
      <c r="S46" s="4" t="n">
        <v>0</v>
      </c>
      <c r="T46" s="4" t="n">
        <v>4</v>
      </c>
      <c r="U46" s="29" t="n">
        <f aca="false">R46+S46+T46</f>
        <v>13</v>
      </c>
      <c r="V46" s="4" t="n">
        <v>9</v>
      </c>
      <c r="W46" s="4" t="n">
        <v>6</v>
      </c>
      <c r="X46" s="4" t="n">
        <v>5</v>
      </c>
      <c r="Y46" s="29" t="n">
        <f aca="false">V46+W46+X46</f>
        <v>20</v>
      </c>
      <c r="Z46" s="44"/>
      <c r="AA46" s="45" t="n">
        <f aca="false">U46+Y46</f>
        <v>33</v>
      </c>
      <c r="AB46" s="45" t="str">
        <f aca="false">IF(ISBLANK(Q46),"",IF($M46=$AA46,"D",IF($M46&gt;$AA46,"L","W")))</f>
        <v>W</v>
      </c>
      <c r="AC46" s="45" t="n">
        <f aca="false">5-L46</f>
        <v>5</v>
      </c>
    </row>
    <row r="47" customFormat="false" ht="12.8" hidden="false" customHeight="false" outlineLevel="0" collapsed="false">
      <c r="A47" s="4" t="n">
        <v>3</v>
      </c>
      <c r="B47" s="43" t="str">
        <f aca="false">_xlfn.CONCAT(A47,"-",C47)</f>
        <v>3-Tumultuous</v>
      </c>
      <c r="C47" s="1" t="s">
        <v>45</v>
      </c>
      <c r="D47" s="4" t="n">
        <v>6</v>
      </c>
      <c r="E47" s="4" t="n">
        <v>6</v>
      </c>
      <c r="F47" s="4" t="n">
        <v>5</v>
      </c>
      <c r="G47" s="29" t="n">
        <f aca="false">D47+E47+F47</f>
        <v>17</v>
      </c>
      <c r="H47" s="4" t="n">
        <v>5</v>
      </c>
      <c r="I47" s="4" t="n">
        <v>1</v>
      </c>
      <c r="J47" s="4" t="n">
        <v>4</v>
      </c>
      <c r="K47" s="29" t="n">
        <f aca="false">H47+I47+J47</f>
        <v>10</v>
      </c>
      <c r="L47" s="44"/>
      <c r="M47" s="45" t="n">
        <f aca="false">G47+K47</f>
        <v>27</v>
      </c>
      <c r="N47" s="45" t="str">
        <f aca="false">IF(ISBLANK(C47),"",IF($M47=$AA47,"D",IF($M47&gt;$AA47,"W","L")))</f>
        <v>W</v>
      </c>
      <c r="O47" s="45" t="n">
        <f aca="false">5-Z47</f>
        <v>5</v>
      </c>
      <c r="P47" s="46" t="str">
        <f aca="false">_xlfn.CONCAT($A47,"-",Q47)</f>
        <v>3-Ubiquitous</v>
      </c>
      <c r="Q47" s="1" t="s">
        <v>150</v>
      </c>
      <c r="R47" s="4" t="n">
        <v>1</v>
      </c>
      <c r="S47" s="4" t="n">
        <v>4</v>
      </c>
      <c r="T47" s="4" t="n">
        <v>2</v>
      </c>
      <c r="U47" s="29" t="n">
        <f aca="false">R47+S47+T47</f>
        <v>7</v>
      </c>
      <c r="V47" s="4" t="n">
        <v>9</v>
      </c>
      <c r="W47" s="4" t="n">
        <v>6</v>
      </c>
      <c r="X47" s="4" t="n">
        <v>3</v>
      </c>
      <c r="Y47" s="29" t="n">
        <f aca="false">V47+W47+X47</f>
        <v>18</v>
      </c>
      <c r="Z47" s="44"/>
      <c r="AA47" s="45" t="n">
        <f aca="false">U47+Y47</f>
        <v>25</v>
      </c>
      <c r="AB47" s="45" t="str">
        <f aca="false">IF(ISBLANK(Q47),"",IF($M47=$AA47,"D",IF($M47&gt;$AA47,"L","W")))</f>
        <v>L</v>
      </c>
      <c r="AC47" s="45" t="n">
        <f aca="false">5-L47</f>
        <v>5</v>
      </c>
    </row>
    <row r="48" customFormat="false" ht="12.8" hidden="false" customHeight="false" outlineLevel="0" collapsed="false">
      <c r="A48" s="4" t="n">
        <v>3</v>
      </c>
      <c r="B48" s="43" t="str">
        <f aca="false">_xlfn.CONCAT(A48,"-",C48)</f>
        <v>3-Contemptuous</v>
      </c>
      <c r="C48" s="1" t="s">
        <v>47</v>
      </c>
      <c r="D48" s="4" t="n">
        <v>7</v>
      </c>
      <c r="E48" s="4" t="n">
        <v>6</v>
      </c>
      <c r="F48" s="4" t="n">
        <v>3</v>
      </c>
      <c r="G48" s="29" t="n">
        <f aca="false">D48+E48+F48</f>
        <v>16</v>
      </c>
      <c r="H48" s="4" t="n">
        <v>3</v>
      </c>
      <c r="I48" s="4" t="n">
        <v>3</v>
      </c>
      <c r="J48" s="4" t="n">
        <v>1</v>
      </c>
      <c r="K48" s="29" t="n">
        <f aca="false">H48+I48+J48</f>
        <v>7</v>
      </c>
      <c r="L48" s="44"/>
      <c r="M48" s="45" t="n">
        <f aca="false">G48+K48</f>
        <v>23</v>
      </c>
      <c r="N48" s="45" t="str">
        <f aca="false">IF(ISBLANK(C48),"",IF($M48=$AA48,"D",IF($M48&gt;$AA48,"W","L")))</f>
        <v>L</v>
      </c>
      <c r="O48" s="45" t="n">
        <f aca="false">5-Z48</f>
        <v>5</v>
      </c>
      <c r="P48" s="46" t="str">
        <f aca="false">_xlfn.CONCAT($A48,"-",Q48)</f>
        <v>3-Sinful</v>
      </c>
      <c r="Q48" s="1" t="s">
        <v>90</v>
      </c>
      <c r="R48" s="4" t="n">
        <v>9</v>
      </c>
      <c r="S48" s="4" t="n">
        <v>6</v>
      </c>
      <c r="T48" s="4" t="n">
        <v>3</v>
      </c>
      <c r="U48" s="29" t="n">
        <f aca="false">R48+S48+T48</f>
        <v>18</v>
      </c>
      <c r="V48" s="4" t="n">
        <v>6</v>
      </c>
      <c r="W48" s="4" t="n">
        <v>2</v>
      </c>
      <c r="X48" s="4" t="n">
        <v>2</v>
      </c>
      <c r="Y48" s="29" t="n">
        <f aca="false">V48+W48+X48</f>
        <v>10</v>
      </c>
      <c r="Z48" s="44"/>
      <c r="AA48" s="45" t="n">
        <f aca="false">U48+Y48</f>
        <v>28</v>
      </c>
      <c r="AB48" s="45" t="str">
        <f aca="false">IF(ISBLANK(Q48),"",IF($M48=$AA48,"D",IF($M48&gt;$AA48,"L","W")))</f>
        <v>W</v>
      </c>
      <c r="AC48" s="45" t="n">
        <f aca="false">5-L48</f>
        <v>5</v>
      </c>
    </row>
    <row r="49" customFormat="false" ht="12.8" hidden="false" customHeight="false" outlineLevel="0" collapsed="false">
      <c r="A49" s="4" t="n">
        <v>3</v>
      </c>
      <c r="B49" s="43" t="str">
        <f aca="false">_xlfn.CONCAT(A49,"-",C49)</f>
        <v>3-Faultless</v>
      </c>
      <c r="C49" s="1" t="s">
        <v>60</v>
      </c>
      <c r="D49" s="4" t="n">
        <v>9</v>
      </c>
      <c r="E49" s="4" t="n">
        <v>6</v>
      </c>
      <c r="F49" s="4" t="n">
        <v>5</v>
      </c>
      <c r="G49" s="29" t="n">
        <f aca="false">D49+E49+F49</f>
        <v>20</v>
      </c>
      <c r="H49" s="4" t="n">
        <v>6</v>
      </c>
      <c r="I49" s="4" t="n">
        <v>6</v>
      </c>
      <c r="J49" s="4" t="n">
        <v>4</v>
      </c>
      <c r="K49" s="29" t="n">
        <f aca="false">H49+I49+J49</f>
        <v>16</v>
      </c>
      <c r="L49" s="44"/>
      <c r="M49" s="45" t="n">
        <f aca="false">G49+K49</f>
        <v>36</v>
      </c>
      <c r="N49" s="45" t="str">
        <f aca="false">IF(ISBLANK(C49),"",IF($M49=$AA49,"D",IF($M49&gt;$AA49,"W","L")))</f>
        <v>W</v>
      </c>
      <c r="O49" s="45" t="n">
        <f aca="false">5-Z49</f>
        <v>5</v>
      </c>
      <c r="P49" s="46" t="str">
        <f aca="false">_xlfn.CONCAT($A49,"-",Q49)</f>
        <v>3-Galvanic</v>
      </c>
      <c r="Q49" s="1" t="s">
        <v>52</v>
      </c>
      <c r="R49" s="4" t="n">
        <v>0</v>
      </c>
      <c r="S49" s="4" t="n">
        <v>0</v>
      </c>
      <c r="T49" s="4" t="n">
        <v>2</v>
      </c>
      <c r="U49" s="29" t="n">
        <f aca="false">R49+S49+T49</f>
        <v>2</v>
      </c>
      <c r="V49" s="4" t="n">
        <v>9</v>
      </c>
      <c r="W49" s="4" t="n">
        <v>6</v>
      </c>
      <c r="X49" s="4" t="n">
        <v>5</v>
      </c>
      <c r="Y49" s="29" t="n">
        <f aca="false">V49+W49+X49</f>
        <v>20</v>
      </c>
      <c r="Z49" s="44"/>
      <c r="AA49" s="45" t="n">
        <f aca="false">U49+Y49</f>
        <v>22</v>
      </c>
      <c r="AB49" s="45" t="str">
        <f aca="false">IF(ISBLANK(Q49),"",IF($M49=$AA49,"D",IF($M49&gt;$AA49,"L","W")))</f>
        <v>L</v>
      </c>
      <c r="AC49" s="45" t="n">
        <f aca="false">5-L49</f>
        <v>5</v>
      </c>
    </row>
    <row r="50" customFormat="false" ht="12.8" hidden="false" customHeight="false" outlineLevel="0" collapsed="false">
      <c r="A50" s="4" t="n">
        <v>3</v>
      </c>
      <c r="B50" s="43" t="str">
        <f aca="false">_xlfn.CONCAT(A50,"-",C50)</f>
        <v>3-Imperious</v>
      </c>
      <c r="C50" s="1" t="s">
        <v>114</v>
      </c>
      <c r="D50" s="4" t="n">
        <v>9</v>
      </c>
      <c r="E50" s="4" t="n">
        <v>6</v>
      </c>
      <c r="F50" s="4" t="n">
        <v>1</v>
      </c>
      <c r="G50" s="29" t="n">
        <f aca="false">D50+E50+F50</f>
        <v>16</v>
      </c>
      <c r="H50" s="4" t="n">
        <v>9</v>
      </c>
      <c r="I50" s="4" t="n">
        <v>4</v>
      </c>
      <c r="J50" s="4" t="n">
        <v>5</v>
      </c>
      <c r="K50" s="29" t="n">
        <f aca="false">H50+I50+J50</f>
        <v>18</v>
      </c>
      <c r="L50" s="44"/>
      <c r="M50" s="45" t="n">
        <f aca="false">G50+K50</f>
        <v>34</v>
      </c>
      <c r="N50" s="45" t="str">
        <f aca="false">IF(ISBLANK(C50),"",IF($M50=$AA50,"D",IF($M50&gt;$AA50,"W","L")))</f>
        <v>W</v>
      </c>
      <c r="O50" s="45" t="n">
        <f aca="false">5-Z50</f>
        <v>5</v>
      </c>
      <c r="P50" s="46" t="str">
        <f aca="false">_xlfn.CONCAT($A50,"-",Q50)</f>
        <v>3-Pugnacious</v>
      </c>
      <c r="Q50" s="1" t="s">
        <v>83</v>
      </c>
      <c r="R50" s="4" t="n">
        <v>7</v>
      </c>
      <c r="S50" s="4" t="n">
        <v>4</v>
      </c>
      <c r="T50" s="4" t="n">
        <v>3</v>
      </c>
      <c r="U50" s="29" t="n">
        <f aca="false">R50+S50+T50</f>
        <v>14</v>
      </c>
      <c r="V50" s="4" t="n">
        <v>3</v>
      </c>
      <c r="W50" s="4" t="n">
        <v>1</v>
      </c>
      <c r="X50" s="4" t="n">
        <v>0</v>
      </c>
      <c r="Y50" s="29" t="n">
        <f aca="false">V50+W50+X50</f>
        <v>4</v>
      </c>
      <c r="Z50" s="44"/>
      <c r="AA50" s="45" t="n">
        <f aca="false">U50+Y50</f>
        <v>18</v>
      </c>
      <c r="AB50" s="45" t="str">
        <f aca="false">IF(ISBLANK(Q50),"",IF($M50=$AA50,"D",IF($M50&gt;$AA50,"L","W")))</f>
        <v>L</v>
      </c>
      <c r="AC50" s="45" t="n">
        <f aca="false">5-L50</f>
        <v>5</v>
      </c>
    </row>
    <row r="51" customFormat="false" ht="12.8" hidden="false" customHeight="false" outlineLevel="0" collapsed="false">
      <c r="A51" s="4" t="n">
        <v>3</v>
      </c>
      <c r="B51" s="43" t="str">
        <f aca="false">_xlfn.CONCAT(A51,"-",C51)</f>
        <v>3-Barbarous</v>
      </c>
      <c r="C51" s="1" t="s">
        <v>65</v>
      </c>
      <c r="D51" s="4" t="n">
        <v>4</v>
      </c>
      <c r="E51" s="4" t="n">
        <v>4</v>
      </c>
      <c r="F51" s="4" t="n">
        <v>3</v>
      </c>
      <c r="G51" s="29" t="n">
        <f aca="false">D51+E51+F51</f>
        <v>11</v>
      </c>
      <c r="H51" s="4" t="n">
        <v>6</v>
      </c>
      <c r="I51" s="4" t="n">
        <v>2</v>
      </c>
      <c r="J51" s="4" t="n">
        <v>1</v>
      </c>
      <c r="K51" s="29" t="n">
        <f aca="false">H51+I51+J51</f>
        <v>9</v>
      </c>
      <c r="L51" s="44"/>
      <c r="M51" s="45" t="n">
        <f aca="false">G51+K51</f>
        <v>20</v>
      </c>
      <c r="N51" s="45" t="str">
        <f aca="false">IF(ISBLANK(C51),"",IF($M51=$AA51,"D",IF($M51&gt;$AA51,"W","L")))</f>
        <v>L</v>
      </c>
      <c r="O51" s="45" t="n">
        <f aca="false">5-Z51</f>
        <v>5</v>
      </c>
      <c r="P51" s="46" t="str">
        <f aca="false">_xlfn.CONCAT($A51,"-",Q51)</f>
        <v>3-Peremptory</v>
      </c>
      <c r="Q51" s="1" t="s">
        <v>53</v>
      </c>
      <c r="R51" s="4" t="n">
        <v>9</v>
      </c>
      <c r="S51" s="4" t="n">
        <v>8</v>
      </c>
      <c r="T51" s="4" t="n">
        <v>3</v>
      </c>
      <c r="U51" s="29" t="n">
        <f aca="false">R51+S51+T51</f>
        <v>20</v>
      </c>
      <c r="V51" s="4" t="n">
        <v>9</v>
      </c>
      <c r="W51" s="4" t="n">
        <v>6</v>
      </c>
      <c r="X51" s="4" t="n">
        <v>2</v>
      </c>
      <c r="Y51" s="29" t="n">
        <f aca="false">V51+W51+X51</f>
        <v>17</v>
      </c>
      <c r="Z51" s="44"/>
      <c r="AA51" s="45" t="n">
        <f aca="false">U51+Y51</f>
        <v>37</v>
      </c>
      <c r="AB51" s="45" t="str">
        <f aca="false">IF(ISBLANK(Q51),"",IF($M51=$AA51,"D",IF($M51&gt;$AA51,"L","W")))</f>
        <v>W</v>
      </c>
      <c r="AC51" s="45" t="n">
        <f aca="false">5-L51</f>
        <v>5</v>
      </c>
    </row>
    <row r="52" customFormat="false" ht="12.8" hidden="false" customHeight="false" outlineLevel="0" collapsed="false">
      <c r="A52" s="4" t="n">
        <v>3</v>
      </c>
      <c r="B52" s="43" t="str">
        <f aca="false">_xlfn.CONCAT(A52,"-",C52)</f>
        <v>3-Radiant</v>
      </c>
      <c r="C52" s="1" t="s">
        <v>46</v>
      </c>
      <c r="D52" s="4" t="n">
        <v>7</v>
      </c>
      <c r="E52" s="4" t="n">
        <v>4</v>
      </c>
      <c r="F52" s="4" t="n">
        <v>1</v>
      </c>
      <c r="G52" s="29" t="n">
        <f aca="false">D52+E52+F52</f>
        <v>12</v>
      </c>
      <c r="H52" s="4" t="n">
        <v>9</v>
      </c>
      <c r="I52" s="4" t="n">
        <v>6</v>
      </c>
      <c r="J52" s="4" t="n">
        <v>5</v>
      </c>
      <c r="K52" s="29" t="n">
        <f aca="false">H52+I52+J52</f>
        <v>20</v>
      </c>
      <c r="L52" s="44"/>
      <c r="M52" s="45" t="n">
        <f aca="false">G52+K52</f>
        <v>32</v>
      </c>
      <c r="N52" s="45" t="str">
        <f aca="false">IF(ISBLANK(C52),"",IF($M52=$AA52,"D",IF($M52&gt;$AA52,"W","L")))</f>
        <v>L</v>
      </c>
      <c r="O52" s="45" t="n">
        <f aca="false">5-Z52</f>
        <v>5</v>
      </c>
      <c r="P52" s="46" t="str">
        <f aca="false">_xlfn.CONCAT($A52,"-",Q52)</f>
        <v>3-Loquacious</v>
      </c>
      <c r="Q52" s="1" t="s">
        <v>39</v>
      </c>
      <c r="R52" s="4" t="n">
        <v>6</v>
      </c>
      <c r="S52" s="4" t="n">
        <v>6</v>
      </c>
      <c r="T52" s="4" t="n">
        <v>4</v>
      </c>
      <c r="U52" s="29" t="n">
        <f aca="false">R52+S52+T52</f>
        <v>16</v>
      </c>
      <c r="V52" s="4" t="n">
        <v>9</v>
      </c>
      <c r="W52" s="4" t="n">
        <v>4</v>
      </c>
      <c r="X52" s="4" t="n">
        <v>4</v>
      </c>
      <c r="Y52" s="29" t="n">
        <f aca="false">V52+W52+X52</f>
        <v>17</v>
      </c>
      <c r="Z52" s="44"/>
      <c r="AA52" s="45" t="n">
        <f aca="false">U52+Y52</f>
        <v>33</v>
      </c>
      <c r="AB52" s="45" t="str">
        <f aca="false">IF(ISBLANK(Q52),"",IF($M52=$AA52,"D",IF($M52&gt;$AA52,"L","W")))</f>
        <v>W</v>
      </c>
      <c r="AC52" s="45" t="n">
        <f aca="false">5-L52</f>
        <v>5</v>
      </c>
    </row>
    <row r="53" customFormat="false" ht="12.8" hidden="false" customHeight="false" outlineLevel="0" collapsed="false">
      <c r="A53" s="4" t="n">
        <v>3</v>
      </c>
      <c r="B53" s="43" t="str">
        <f aca="false">_xlfn.CONCAT(A53,"-",C53)</f>
        <v>3-Luxuriant</v>
      </c>
      <c r="C53" s="1" t="s">
        <v>44</v>
      </c>
      <c r="D53" s="4" t="n">
        <v>9</v>
      </c>
      <c r="E53" s="4" t="n">
        <v>6</v>
      </c>
      <c r="F53" s="4" t="n">
        <v>3</v>
      </c>
      <c r="G53" s="29" t="n">
        <f aca="false">D53+E53+F53</f>
        <v>18</v>
      </c>
      <c r="H53" s="4" t="n">
        <v>0</v>
      </c>
      <c r="I53" s="4" t="n">
        <v>2</v>
      </c>
      <c r="J53" s="4" t="n">
        <v>0</v>
      </c>
      <c r="K53" s="29" t="n">
        <f aca="false">H53+I53+J53</f>
        <v>2</v>
      </c>
      <c r="L53" s="44"/>
      <c r="M53" s="45" t="n">
        <f aca="false">G53+K53</f>
        <v>20</v>
      </c>
      <c r="N53" s="45" t="str">
        <f aca="false">IF(ISBLANK(C53),"",IF($M53=$AA53,"D",IF($M53&gt;$AA53,"W","L")))</f>
        <v>L</v>
      </c>
      <c r="O53" s="45" t="n">
        <f aca="false">5-Z53</f>
        <v>5</v>
      </c>
      <c r="P53" s="46" t="str">
        <f aca="false">_xlfn.CONCAT($A53,"-",Q53)</f>
        <v>3-Kindred</v>
      </c>
      <c r="Q53" s="1" t="s">
        <v>91</v>
      </c>
      <c r="R53" s="4" t="n">
        <v>3</v>
      </c>
      <c r="S53" s="4" t="n">
        <v>4</v>
      </c>
      <c r="T53" s="4" t="n">
        <v>4</v>
      </c>
      <c r="U53" s="29" t="n">
        <f aca="false">R53+S53+T53</f>
        <v>11</v>
      </c>
      <c r="V53" s="4" t="n">
        <v>9</v>
      </c>
      <c r="W53" s="4" t="n">
        <v>6</v>
      </c>
      <c r="X53" s="4" t="n">
        <v>5</v>
      </c>
      <c r="Y53" s="29" t="n">
        <f aca="false">V53+W53+X53</f>
        <v>20</v>
      </c>
      <c r="Z53" s="44"/>
      <c r="AA53" s="45" t="n">
        <f aca="false">U53+Y53</f>
        <v>31</v>
      </c>
      <c r="AB53" s="45" t="str">
        <f aca="false">IF(ISBLANK(Q53),"",IF($M53=$AA53,"D",IF($M53&gt;$AA53,"L","W")))</f>
        <v>W</v>
      </c>
      <c r="AC53" s="45" t="n">
        <f aca="false">5-L53</f>
        <v>5</v>
      </c>
    </row>
    <row r="54" customFormat="false" ht="12.8" hidden="false" customHeight="false" outlineLevel="0" collapsed="false">
      <c r="A54" s="4" t="n">
        <v>3</v>
      </c>
      <c r="B54" s="43" t="str">
        <f aca="false">_xlfn.CONCAT(A54,"-",C54)</f>
        <v>3-Macabre</v>
      </c>
      <c r="C54" s="1" t="s">
        <v>97</v>
      </c>
      <c r="D54" s="4" t="n">
        <v>9</v>
      </c>
      <c r="E54" s="4" t="n">
        <v>6</v>
      </c>
      <c r="F54" s="4" t="n">
        <v>4</v>
      </c>
      <c r="G54" s="29" t="n">
        <f aca="false">D54+E54+F54</f>
        <v>19</v>
      </c>
      <c r="H54" s="4" t="n">
        <v>9</v>
      </c>
      <c r="I54" s="4" t="n">
        <v>4</v>
      </c>
      <c r="J54" s="4" t="n">
        <v>2</v>
      </c>
      <c r="K54" s="29" t="n">
        <f aca="false">H54+I54+J54</f>
        <v>15</v>
      </c>
      <c r="L54" s="44"/>
      <c r="M54" s="45" t="n">
        <f aca="false">G54+K54</f>
        <v>34</v>
      </c>
      <c r="N54" s="45" t="str">
        <f aca="false">IF(ISBLANK(C54),"",IF($M54=$AA54,"D",IF($M54&gt;$AA54,"W","L")))</f>
        <v>W</v>
      </c>
      <c r="O54" s="45" t="n">
        <f aca="false">5-Z54</f>
        <v>5</v>
      </c>
      <c r="P54" s="46" t="str">
        <f aca="false">_xlfn.CONCAT($A54,"-",Q54)</f>
        <v>3-Heinous</v>
      </c>
      <c r="Q54" s="1" t="s">
        <v>109</v>
      </c>
      <c r="R54" s="4" t="n">
        <v>3</v>
      </c>
      <c r="S54" s="4" t="n">
        <v>2</v>
      </c>
      <c r="T54" s="4" t="n">
        <v>2</v>
      </c>
      <c r="U54" s="29" t="n">
        <f aca="false">R54+S54+T54</f>
        <v>7</v>
      </c>
      <c r="V54" s="4" t="n">
        <v>7</v>
      </c>
      <c r="W54" s="4" t="n">
        <v>6</v>
      </c>
      <c r="X54" s="4" t="n">
        <v>1</v>
      </c>
      <c r="Y54" s="29" t="n">
        <f aca="false">V54+W54+X54</f>
        <v>14</v>
      </c>
      <c r="Z54" s="44"/>
      <c r="AA54" s="45" t="n">
        <f aca="false">U54+Y54</f>
        <v>21</v>
      </c>
      <c r="AB54" s="45" t="str">
        <f aca="false">IF(ISBLANK(Q54),"",IF($M54=$AA54,"D",IF($M54&gt;$AA54,"L","W")))</f>
        <v>L</v>
      </c>
      <c r="AC54" s="45" t="n">
        <f aca="false">5-L54</f>
        <v>5</v>
      </c>
    </row>
    <row r="55" customFormat="false" ht="12.8" hidden="false" customHeight="false" outlineLevel="0" collapsed="false">
      <c r="B55" s="43" t="str">
        <f aca="false">_xlfn.CONCAT(A55,"-",C55)</f>
        <v>-</v>
      </c>
      <c r="G55" s="29" t="n">
        <f aca="false">D55+E55+F55</f>
        <v>0</v>
      </c>
      <c r="K55" s="29" t="n">
        <f aca="false">H55+I55+J55</f>
        <v>0</v>
      </c>
      <c r="L55" s="44"/>
      <c r="M55" s="45" t="n">
        <f aca="false">G55+K55</f>
        <v>0</v>
      </c>
      <c r="N55" s="45" t="str">
        <f aca="false">IF(ISBLANK(C55),"",IF($M55=$AA55,"D",IF($M55&gt;$AA55,"W","L")))</f>
        <v/>
      </c>
      <c r="O55" s="45" t="n">
        <f aca="false">5-Z55</f>
        <v>5</v>
      </c>
      <c r="P55" s="46" t="str">
        <f aca="false">_xlfn.CONCAT($A55,"-",Q55)</f>
        <v>-</v>
      </c>
      <c r="U55" s="29" t="n">
        <f aca="false">R55+S55+T55</f>
        <v>0</v>
      </c>
      <c r="Y55" s="29" t="n">
        <f aca="false">V55+W55+X55</f>
        <v>0</v>
      </c>
      <c r="Z55" s="44"/>
      <c r="AA55" s="45" t="n">
        <f aca="false">U55+Y55</f>
        <v>0</v>
      </c>
      <c r="AB55" s="45" t="str">
        <f aca="false">IF(ISBLANK(Q55),"",IF($M55=$AA55,"D",IF($M55&gt;$AA55,"L","W")))</f>
        <v/>
      </c>
      <c r="AC55" s="45" t="n">
        <f aca="false">5-L55</f>
        <v>5</v>
      </c>
    </row>
    <row r="56" customFormat="false" ht="12.8" hidden="false" customHeight="false" outlineLevel="0" collapsed="false">
      <c r="B56" s="43" t="str">
        <f aca="false">_xlfn.CONCAT(A56,"-",C56)</f>
        <v>-</v>
      </c>
      <c r="G56" s="29" t="n">
        <f aca="false">D56+E56+F56</f>
        <v>0</v>
      </c>
      <c r="K56" s="29" t="n">
        <f aca="false">H56+I56+J56</f>
        <v>0</v>
      </c>
      <c r="L56" s="44"/>
      <c r="M56" s="45" t="n">
        <f aca="false">G56+K56</f>
        <v>0</v>
      </c>
      <c r="N56" s="45" t="str">
        <f aca="false">IF(ISBLANK(C56),"",IF($M56=$AA56,"D",IF($M56&gt;$AA56,"W","L")))</f>
        <v/>
      </c>
      <c r="O56" s="45" t="n">
        <f aca="false">5-Z56</f>
        <v>5</v>
      </c>
      <c r="P56" s="46" t="str">
        <f aca="false">_xlfn.CONCAT($A56,"-",Q56)</f>
        <v>-</v>
      </c>
      <c r="U56" s="29" t="n">
        <f aca="false">R56+S56+T56</f>
        <v>0</v>
      </c>
      <c r="Y56" s="29" t="n">
        <f aca="false">V56+W56+X56</f>
        <v>0</v>
      </c>
      <c r="Z56" s="44"/>
      <c r="AA56" s="45" t="n">
        <f aca="false">U56+Y56</f>
        <v>0</v>
      </c>
      <c r="AB56" s="45" t="str">
        <f aca="false">IF(ISBLANK(Q56),"",IF($M56=$AA56,"D",IF($M56&gt;$AA56,"L","W")))</f>
        <v/>
      </c>
      <c r="AC56" s="45" t="n">
        <f aca="false">5-L56</f>
        <v>5</v>
      </c>
    </row>
    <row r="57" customFormat="false" ht="12.8" hidden="false" customHeight="false" outlineLevel="0" collapsed="false">
      <c r="B57" s="43" t="str">
        <f aca="false">_xlfn.CONCAT(A57,"-",C57)</f>
        <v>-</v>
      </c>
      <c r="G57" s="29" t="n">
        <f aca="false">D57+E57+F57</f>
        <v>0</v>
      </c>
      <c r="K57" s="29" t="n">
        <f aca="false">H57+I57+J57</f>
        <v>0</v>
      </c>
      <c r="L57" s="44"/>
      <c r="M57" s="45" t="n">
        <f aca="false">G57+K57</f>
        <v>0</v>
      </c>
      <c r="N57" s="45" t="str">
        <f aca="false">IF(ISBLANK(C57),"",IF($M57=$AA57,"D",IF($M57&gt;$AA57,"W","L")))</f>
        <v/>
      </c>
      <c r="O57" s="45" t="n">
        <f aca="false">5-Z57</f>
        <v>5</v>
      </c>
      <c r="P57" s="46" t="str">
        <f aca="false">_xlfn.CONCAT($A57,"-",Q57)</f>
        <v>-</v>
      </c>
      <c r="U57" s="29" t="n">
        <f aca="false">R57+S57+T57</f>
        <v>0</v>
      </c>
      <c r="Y57" s="29" t="n">
        <f aca="false">V57+W57+X57</f>
        <v>0</v>
      </c>
      <c r="Z57" s="44"/>
      <c r="AA57" s="45" t="n">
        <f aca="false">U57+Y57</f>
        <v>0</v>
      </c>
      <c r="AB57" s="45" t="str">
        <f aca="false">IF(ISBLANK(Q57),"",IF($M57=$AA57,"D",IF($M57&gt;$AA57,"L","W")))</f>
        <v/>
      </c>
      <c r="AC57" s="45" t="n">
        <f aca="false">5-L57</f>
        <v>5</v>
      </c>
    </row>
    <row r="58" customFormat="false" ht="12.8" hidden="false" customHeight="false" outlineLevel="0" collapsed="false">
      <c r="B58" s="43" t="str">
        <f aca="false">_xlfn.CONCAT(A58,"-",C58)</f>
        <v>-</v>
      </c>
      <c r="G58" s="29" t="n">
        <f aca="false">D58+E58+F58</f>
        <v>0</v>
      </c>
      <c r="K58" s="29" t="n">
        <f aca="false">H58+I58+J58</f>
        <v>0</v>
      </c>
      <c r="L58" s="44"/>
      <c r="M58" s="45" t="n">
        <f aca="false">G58+K58</f>
        <v>0</v>
      </c>
      <c r="N58" s="45" t="str">
        <f aca="false">IF(ISBLANK(C58),"",IF($M58=$AA58,"D",IF($M58&gt;$AA58,"W","L")))</f>
        <v/>
      </c>
      <c r="O58" s="45" t="n">
        <f aca="false">5-Z58</f>
        <v>5</v>
      </c>
      <c r="P58" s="46" t="str">
        <f aca="false">_xlfn.CONCAT($A58,"-",Q58)</f>
        <v>-</v>
      </c>
      <c r="U58" s="29" t="n">
        <f aca="false">R58+S58+T58</f>
        <v>0</v>
      </c>
      <c r="Y58" s="29" t="n">
        <f aca="false">V58+W58+X58</f>
        <v>0</v>
      </c>
      <c r="Z58" s="44"/>
      <c r="AA58" s="45" t="n">
        <f aca="false">U58+Y58</f>
        <v>0</v>
      </c>
      <c r="AB58" s="45" t="str">
        <f aca="false">IF(ISBLANK(Q58),"",IF($M58=$AA58,"D",IF($M58&gt;$AA58,"L","W")))</f>
        <v/>
      </c>
      <c r="AC58" s="45" t="n">
        <f aca="false">5-L58</f>
        <v>5</v>
      </c>
    </row>
    <row r="59" customFormat="false" ht="12.8" hidden="false" customHeight="false" outlineLevel="0" collapsed="false">
      <c r="B59" s="43" t="str">
        <f aca="false">_xlfn.CONCAT(A59,"-",C59)</f>
        <v>-</v>
      </c>
      <c r="G59" s="29" t="n">
        <f aca="false">D59+E59+F59</f>
        <v>0</v>
      </c>
      <c r="K59" s="29" t="n">
        <f aca="false">H59+I59+J59</f>
        <v>0</v>
      </c>
      <c r="L59" s="44"/>
      <c r="M59" s="45" t="n">
        <f aca="false">G59+K59</f>
        <v>0</v>
      </c>
      <c r="N59" s="45" t="str">
        <f aca="false">IF(ISBLANK(C59),"",IF($M59=$AA59,"D",IF($M59&gt;$AA59,"W","L")))</f>
        <v/>
      </c>
      <c r="O59" s="45" t="n">
        <f aca="false">5-Z59</f>
        <v>5</v>
      </c>
      <c r="P59" s="46" t="str">
        <f aca="false">_xlfn.CONCAT($A59,"-",Q59)</f>
        <v>-</v>
      </c>
      <c r="U59" s="29" t="n">
        <f aca="false">R59+S59+T59</f>
        <v>0</v>
      </c>
      <c r="Y59" s="29" t="n">
        <f aca="false">V59+W59+X59</f>
        <v>0</v>
      </c>
      <c r="Z59" s="44"/>
      <c r="AA59" s="45" t="n">
        <f aca="false">U59+Y59</f>
        <v>0</v>
      </c>
      <c r="AB59" s="45" t="str">
        <f aca="false">IF(ISBLANK(Q59),"",IF($M59=$AA59,"D",IF($M59&gt;$AA59,"L","W")))</f>
        <v/>
      </c>
      <c r="AC59" s="45" t="n">
        <f aca="false">5-L59</f>
        <v>5</v>
      </c>
    </row>
    <row r="60" customFormat="false" ht="12.8" hidden="false" customHeight="false" outlineLevel="0" collapsed="false">
      <c r="B60" s="43" t="str">
        <f aca="false">_xlfn.CONCAT(A60,"-",C60)</f>
        <v>-</v>
      </c>
      <c r="G60" s="29" t="n">
        <f aca="false">D60+E60+F60</f>
        <v>0</v>
      </c>
      <c r="K60" s="29" t="n">
        <f aca="false">H60+I60+J60</f>
        <v>0</v>
      </c>
      <c r="L60" s="44"/>
      <c r="M60" s="45" t="n">
        <f aca="false">G60+K60</f>
        <v>0</v>
      </c>
      <c r="N60" s="45" t="str">
        <f aca="false">IF(ISBLANK(C60),"",IF($M60=$AA60,"D",IF($M60&gt;$AA60,"W","L")))</f>
        <v/>
      </c>
      <c r="O60" s="45" t="n">
        <f aca="false">5-Z60</f>
        <v>5</v>
      </c>
      <c r="P60" s="46" t="str">
        <f aca="false">_xlfn.CONCAT($A60,"-",Q60)</f>
        <v>-</v>
      </c>
      <c r="U60" s="29" t="n">
        <f aca="false">R60+S60+T60</f>
        <v>0</v>
      </c>
      <c r="Y60" s="29" t="n">
        <f aca="false">V60+W60+X60</f>
        <v>0</v>
      </c>
      <c r="Z60" s="44"/>
      <c r="AA60" s="45" t="n">
        <f aca="false">U60+Y60</f>
        <v>0</v>
      </c>
      <c r="AB60" s="45" t="str">
        <f aca="false">IF(ISBLANK(Q60),"",IF($M60=$AA60,"D",IF($M60&gt;$AA60,"L","W")))</f>
        <v/>
      </c>
      <c r="AC60" s="45" t="n">
        <f aca="false">5-L60</f>
        <v>5</v>
      </c>
    </row>
    <row r="61" customFormat="false" ht="12.8" hidden="false" customHeight="false" outlineLevel="0" collapsed="false">
      <c r="B61" s="43" t="str">
        <f aca="false">_xlfn.CONCAT(A61,"-",C61)</f>
        <v>-</v>
      </c>
      <c r="G61" s="29" t="n">
        <f aca="false">D61+E61+F61</f>
        <v>0</v>
      </c>
      <c r="K61" s="29" t="n">
        <f aca="false">H61+I61+J61</f>
        <v>0</v>
      </c>
      <c r="L61" s="44"/>
      <c r="M61" s="45" t="n">
        <f aca="false">G61+K61</f>
        <v>0</v>
      </c>
      <c r="N61" s="45" t="str">
        <f aca="false">IF(ISBLANK(C61),"",IF($M61=$AA61,"D",IF($M61&gt;$AA61,"W","L")))</f>
        <v/>
      </c>
      <c r="O61" s="45" t="n">
        <f aca="false">5-Z61</f>
        <v>5</v>
      </c>
      <c r="P61" s="46" t="str">
        <f aca="false">_xlfn.CONCAT($A61,"-",Q61)</f>
        <v>-</v>
      </c>
      <c r="U61" s="29" t="n">
        <f aca="false">R61+S61+T61</f>
        <v>0</v>
      </c>
      <c r="Y61" s="29" t="n">
        <f aca="false">V61+W61+X61</f>
        <v>0</v>
      </c>
      <c r="Z61" s="44"/>
      <c r="AA61" s="45" t="n">
        <f aca="false">U61+Y61</f>
        <v>0</v>
      </c>
      <c r="AB61" s="45" t="str">
        <f aca="false">IF(ISBLANK(Q61),"",IF($M61=$AA61,"D",IF($M61&gt;$AA61,"L","W")))</f>
        <v/>
      </c>
      <c r="AC61" s="45" t="n">
        <f aca="false">5-L61</f>
        <v>5</v>
      </c>
    </row>
    <row r="62" customFormat="false" ht="12.8" hidden="false" customHeight="false" outlineLevel="0" collapsed="false">
      <c r="B62" s="43" t="str">
        <f aca="false">_xlfn.CONCAT(A62,"-",C62)</f>
        <v>-</v>
      </c>
      <c r="G62" s="29" t="n">
        <f aca="false">D62+E62+F62</f>
        <v>0</v>
      </c>
      <c r="K62" s="29" t="n">
        <f aca="false">H62+I62+J62</f>
        <v>0</v>
      </c>
      <c r="L62" s="44"/>
      <c r="M62" s="45" t="n">
        <f aca="false">G62+K62</f>
        <v>0</v>
      </c>
      <c r="N62" s="45" t="str">
        <f aca="false">IF(ISBLANK(C62),"",IF($M62=$AA62,"D",IF($M62&gt;$AA62,"W","L")))</f>
        <v/>
      </c>
      <c r="O62" s="45" t="n">
        <f aca="false">5-Z62</f>
        <v>5</v>
      </c>
      <c r="P62" s="46" t="str">
        <f aca="false">_xlfn.CONCAT($A62,"-",Q62)</f>
        <v>-</v>
      </c>
      <c r="U62" s="29" t="n">
        <f aca="false">R62+S62+T62</f>
        <v>0</v>
      </c>
      <c r="Y62" s="29" t="n">
        <f aca="false">V62+W62+X62</f>
        <v>0</v>
      </c>
      <c r="Z62" s="44"/>
      <c r="AA62" s="45" t="n">
        <f aca="false">U62+Y62</f>
        <v>0</v>
      </c>
      <c r="AB62" s="45" t="str">
        <f aca="false">IF(ISBLANK(Q62),"",IF($M62=$AA62,"D",IF($M62&gt;$AA62,"L","W")))</f>
        <v/>
      </c>
      <c r="AC62" s="45" t="n">
        <f aca="false">5-L62</f>
        <v>5</v>
      </c>
    </row>
    <row r="63" customFormat="false" ht="12.8" hidden="false" customHeight="false" outlineLevel="0" collapsed="false">
      <c r="B63" s="43" t="str">
        <f aca="false">_xlfn.CONCAT(A63,"-",C63)</f>
        <v>-</v>
      </c>
      <c r="G63" s="29" t="n">
        <f aca="false">D63+E63+F63</f>
        <v>0</v>
      </c>
      <c r="K63" s="29" t="n">
        <f aca="false">H63+I63+J63</f>
        <v>0</v>
      </c>
      <c r="L63" s="44"/>
      <c r="M63" s="45" t="n">
        <f aca="false">G63+K63</f>
        <v>0</v>
      </c>
      <c r="N63" s="45" t="str">
        <f aca="false">IF(ISBLANK(C63),"",IF($M63=$AA63,"D",IF($M63&gt;$AA63,"W","L")))</f>
        <v/>
      </c>
      <c r="O63" s="45" t="n">
        <f aca="false">5-Z63</f>
        <v>5</v>
      </c>
      <c r="P63" s="46" t="str">
        <f aca="false">_xlfn.CONCAT($A63,"-",Q63)</f>
        <v>-</v>
      </c>
      <c r="U63" s="29" t="n">
        <f aca="false">R63+S63+T63</f>
        <v>0</v>
      </c>
      <c r="Y63" s="29" t="n">
        <f aca="false">V63+W63+X63</f>
        <v>0</v>
      </c>
      <c r="Z63" s="44"/>
      <c r="AA63" s="45" t="n">
        <f aca="false">U63+Y63</f>
        <v>0</v>
      </c>
      <c r="AB63" s="45" t="str">
        <f aca="false">IF(ISBLANK(Q63),"",IF($M63=$AA63,"D",IF($M63&gt;$AA63,"L","W")))</f>
        <v/>
      </c>
      <c r="AC63" s="45" t="n">
        <f aca="false">5-L63</f>
        <v>5</v>
      </c>
    </row>
    <row r="64" customFormat="false" ht="12.8" hidden="false" customHeight="false" outlineLevel="0" collapsed="false">
      <c r="B64" s="43" t="str">
        <f aca="false">_xlfn.CONCAT(A64,"-",C64)</f>
        <v>-</v>
      </c>
      <c r="G64" s="29" t="n">
        <f aca="false">D64+E64+F64</f>
        <v>0</v>
      </c>
      <c r="K64" s="29" t="n">
        <f aca="false">H64+I64+J64</f>
        <v>0</v>
      </c>
      <c r="L64" s="44"/>
      <c r="M64" s="45" t="n">
        <f aca="false">G64+K64</f>
        <v>0</v>
      </c>
      <c r="N64" s="45" t="str">
        <f aca="false">IF(ISBLANK(C64),"",IF($M64=$AA64,"D",IF($M64&gt;$AA64,"W","L")))</f>
        <v/>
      </c>
      <c r="O64" s="45" t="n">
        <f aca="false">5-Z64</f>
        <v>5</v>
      </c>
      <c r="P64" s="46" t="str">
        <f aca="false">_xlfn.CONCAT($A64,"-",Q64)</f>
        <v>-</v>
      </c>
      <c r="U64" s="29" t="n">
        <f aca="false">R64+S64+T64</f>
        <v>0</v>
      </c>
      <c r="Y64" s="29" t="n">
        <f aca="false">V64+W64+X64</f>
        <v>0</v>
      </c>
      <c r="Z64" s="44"/>
      <c r="AA64" s="45" t="n">
        <f aca="false">U64+Y64</f>
        <v>0</v>
      </c>
      <c r="AB64" s="45" t="str">
        <f aca="false">IF(ISBLANK(Q64),"",IF($M64=$AA64,"D",IF($M64&gt;$AA64,"L","W")))</f>
        <v/>
      </c>
      <c r="AC64" s="45" t="n">
        <f aca="false">5-L64</f>
        <v>5</v>
      </c>
    </row>
    <row r="65" customFormat="false" ht="12.8" hidden="false" customHeight="false" outlineLevel="0" collapsed="false">
      <c r="B65" s="43" t="str">
        <f aca="false">_xlfn.CONCAT(A65,"-",C65)</f>
        <v>-</v>
      </c>
      <c r="G65" s="29" t="n">
        <f aca="false">D65+E65+F65</f>
        <v>0</v>
      </c>
      <c r="K65" s="29" t="n">
        <f aca="false">H65+I65+J65</f>
        <v>0</v>
      </c>
      <c r="L65" s="44"/>
      <c r="M65" s="45" t="n">
        <f aca="false">G65+K65</f>
        <v>0</v>
      </c>
      <c r="N65" s="45" t="str">
        <f aca="false">IF(ISBLANK(C65),"",IF($M65=$AA65,"D",IF($M65&gt;$AA65,"W","L")))</f>
        <v/>
      </c>
      <c r="O65" s="45" t="n">
        <f aca="false">5-Z65</f>
        <v>5</v>
      </c>
      <c r="P65" s="46" t="str">
        <f aca="false">_xlfn.CONCAT($A65,"-",Q65)</f>
        <v>-</v>
      </c>
      <c r="U65" s="29" t="n">
        <f aca="false">R65+S65+T65</f>
        <v>0</v>
      </c>
      <c r="Y65" s="29" t="n">
        <f aca="false">V65+W65+X65</f>
        <v>0</v>
      </c>
      <c r="Z65" s="44"/>
      <c r="AA65" s="45" t="n">
        <f aca="false">U65+Y65</f>
        <v>0</v>
      </c>
      <c r="AB65" s="45" t="str">
        <f aca="false">IF(ISBLANK(Q65),"",IF($M65=$AA65,"D",IF($M65&gt;$AA65,"L","W")))</f>
        <v/>
      </c>
      <c r="AC65" s="45" t="n">
        <f aca="false">5-L65</f>
        <v>5</v>
      </c>
    </row>
    <row r="66" customFormat="false" ht="12.8" hidden="false" customHeight="false" outlineLevel="0" collapsed="false">
      <c r="B66" s="43" t="str">
        <f aca="false">_xlfn.CONCAT(A66,"-",C66)</f>
        <v>-</v>
      </c>
      <c r="G66" s="29" t="n">
        <f aca="false">D66+E66+F66</f>
        <v>0</v>
      </c>
      <c r="K66" s="29" t="n">
        <f aca="false">H66+I66+J66</f>
        <v>0</v>
      </c>
      <c r="L66" s="44"/>
      <c r="M66" s="45" t="n">
        <f aca="false">G66+K66</f>
        <v>0</v>
      </c>
      <c r="N66" s="45" t="str">
        <f aca="false">IF(ISBLANK(C66),"",IF($M66=$AA66,"D",IF($M66&gt;$AA66,"W","L")))</f>
        <v/>
      </c>
      <c r="O66" s="45" t="n">
        <f aca="false">5-Z66</f>
        <v>5</v>
      </c>
      <c r="P66" s="46" t="str">
        <f aca="false">_xlfn.CONCAT($A66,"-",Q66)</f>
        <v>-</v>
      </c>
      <c r="U66" s="29" t="n">
        <f aca="false">R66+S66+T66</f>
        <v>0</v>
      </c>
      <c r="Y66" s="29" t="n">
        <f aca="false">V66+W66+X66</f>
        <v>0</v>
      </c>
      <c r="Z66" s="44"/>
      <c r="AA66" s="45" t="n">
        <f aca="false">U66+Y66</f>
        <v>0</v>
      </c>
      <c r="AB66" s="45" t="str">
        <f aca="false">IF(ISBLANK(Q66),"",IF($M66=$AA66,"D",IF($M66&gt;$AA66,"L","W")))</f>
        <v/>
      </c>
      <c r="AC66" s="45" t="n">
        <f aca="false">5-L66</f>
        <v>5</v>
      </c>
    </row>
    <row r="67" customFormat="false" ht="12.8" hidden="false" customHeight="false" outlineLevel="0" collapsed="false">
      <c r="B67" s="43" t="str">
        <f aca="false">_xlfn.CONCAT(A67,"-",C67)</f>
        <v>-</v>
      </c>
      <c r="G67" s="29" t="n">
        <f aca="false">D67+E67+F67</f>
        <v>0</v>
      </c>
      <c r="K67" s="29" t="n">
        <f aca="false">H67+I67+J67</f>
        <v>0</v>
      </c>
      <c r="L67" s="44"/>
      <c r="M67" s="45" t="n">
        <f aca="false">G67+K67</f>
        <v>0</v>
      </c>
      <c r="N67" s="45" t="str">
        <f aca="false">IF(ISBLANK(C67),"",IF($M67=$AA67,"D",IF($M67&gt;$AA67,"W","L")))</f>
        <v/>
      </c>
      <c r="O67" s="45" t="n">
        <f aca="false">5-Z67</f>
        <v>5</v>
      </c>
      <c r="P67" s="46" t="str">
        <f aca="false">_xlfn.CONCAT($A67,"-",Q67)</f>
        <v>-</v>
      </c>
      <c r="U67" s="29" t="n">
        <f aca="false">R67+S67+T67</f>
        <v>0</v>
      </c>
      <c r="Y67" s="29" t="n">
        <f aca="false">V67+W67+X67</f>
        <v>0</v>
      </c>
      <c r="Z67" s="44"/>
      <c r="AA67" s="45" t="n">
        <f aca="false">U67+Y67</f>
        <v>0</v>
      </c>
      <c r="AB67" s="45" t="str">
        <f aca="false">IF(ISBLANK(Q67),"",IF($M67=$AA67,"D",IF($M67&gt;$AA67,"L","W")))</f>
        <v/>
      </c>
      <c r="AC67" s="45" t="n">
        <f aca="false">5-L67</f>
        <v>5</v>
      </c>
    </row>
    <row r="68" customFormat="false" ht="12.8" hidden="false" customHeight="false" outlineLevel="0" collapsed="false">
      <c r="B68" s="43" t="str">
        <f aca="false">_xlfn.CONCAT(A68,"-",C68)</f>
        <v>-</v>
      </c>
      <c r="G68" s="29" t="n">
        <f aca="false">D68+E68+F68</f>
        <v>0</v>
      </c>
      <c r="K68" s="29" t="n">
        <f aca="false">H68+I68+J68</f>
        <v>0</v>
      </c>
      <c r="L68" s="44"/>
      <c r="M68" s="45" t="n">
        <f aca="false">G68+K68</f>
        <v>0</v>
      </c>
      <c r="N68" s="45" t="str">
        <f aca="false">IF(ISBLANK(C68),"",IF($M68=$AA68,"D",IF($M68&gt;$AA68,"W","L")))</f>
        <v/>
      </c>
      <c r="O68" s="45" t="n">
        <f aca="false">5-Z68</f>
        <v>5</v>
      </c>
      <c r="P68" s="46" t="str">
        <f aca="false">_xlfn.CONCAT($A68,"-",Q68)</f>
        <v>-</v>
      </c>
      <c r="U68" s="29" t="n">
        <f aca="false">R68+S68+T68</f>
        <v>0</v>
      </c>
      <c r="Y68" s="29" t="n">
        <f aca="false">V68+W68+X68</f>
        <v>0</v>
      </c>
      <c r="Z68" s="44"/>
      <c r="AA68" s="45" t="n">
        <f aca="false">U68+Y68</f>
        <v>0</v>
      </c>
      <c r="AB68" s="45" t="str">
        <f aca="false">IF(ISBLANK(Q68),"",IF($M68=$AA68,"D",IF($M68&gt;$AA68,"L","W")))</f>
        <v/>
      </c>
      <c r="AC68" s="45" t="n">
        <f aca="false">5-L68</f>
        <v>5</v>
      </c>
    </row>
    <row r="69" customFormat="false" ht="12.8" hidden="false" customHeight="false" outlineLevel="0" collapsed="false">
      <c r="B69" s="43" t="str">
        <f aca="false">_xlfn.CONCAT(A69,"-",C69)</f>
        <v>-</v>
      </c>
      <c r="G69" s="29" t="n">
        <f aca="false">D69+E69+F69</f>
        <v>0</v>
      </c>
      <c r="K69" s="29" t="n">
        <f aca="false">H69+I69+J69</f>
        <v>0</v>
      </c>
      <c r="L69" s="44"/>
      <c r="M69" s="45" t="n">
        <f aca="false">G69+K69</f>
        <v>0</v>
      </c>
      <c r="N69" s="45" t="str">
        <f aca="false">IF(ISBLANK(C69),"",IF($M69=$AA69,"D",IF($M69&gt;$AA69,"W","L")))</f>
        <v/>
      </c>
      <c r="O69" s="45" t="n">
        <f aca="false">5-Z69</f>
        <v>5</v>
      </c>
      <c r="P69" s="46" t="str">
        <f aca="false">_xlfn.CONCAT($A69,"-",Q69)</f>
        <v>-</v>
      </c>
      <c r="U69" s="29" t="n">
        <f aca="false">R69+S69+T69</f>
        <v>0</v>
      </c>
      <c r="Y69" s="29" t="n">
        <f aca="false">V69+W69+X69</f>
        <v>0</v>
      </c>
      <c r="Z69" s="44"/>
      <c r="AA69" s="45" t="n">
        <f aca="false">U69+Y69</f>
        <v>0</v>
      </c>
      <c r="AB69" s="45" t="str">
        <f aca="false">IF(ISBLANK(Q69),"",IF($M69=$AA69,"D",IF($M69&gt;$AA69,"L","W")))</f>
        <v/>
      </c>
      <c r="AC69" s="45" t="n">
        <f aca="false">5-L69</f>
        <v>5</v>
      </c>
    </row>
    <row r="70" customFormat="false" ht="12.8" hidden="false" customHeight="false" outlineLevel="0" collapsed="false">
      <c r="B70" s="43" t="str">
        <f aca="false">_xlfn.CONCAT(A70,"-",C70)</f>
        <v>-</v>
      </c>
      <c r="G70" s="29" t="n">
        <f aca="false">D70+E70+F70</f>
        <v>0</v>
      </c>
      <c r="K70" s="29" t="n">
        <f aca="false">H70+I70+J70</f>
        <v>0</v>
      </c>
      <c r="L70" s="44"/>
      <c r="M70" s="45" t="n">
        <f aca="false">G70+K70</f>
        <v>0</v>
      </c>
      <c r="N70" s="45" t="str">
        <f aca="false">IF(ISBLANK(C70),"",IF($M70=$AA70,"D",IF($M70&gt;$AA70,"W","L")))</f>
        <v/>
      </c>
      <c r="O70" s="45" t="n">
        <f aca="false">5-Z70</f>
        <v>5</v>
      </c>
      <c r="P70" s="46" t="str">
        <f aca="false">_xlfn.CONCAT($A70,"-",Q70)</f>
        <v>-</v>
      </c>
      <c r="U70" s="29" t="n">
        <f aca="false">R70+S70+T70</f>
        <v>0</v>
      </c>
      <c r="Y70" s="29" t="n">
        <f aca="false">V70+W70+X70</f>
        <v>0</v>
      </c>
      <c r="Z70" s="44"/>
      <c r="AA70" s="45" t="n">
        <f aca="false">U70+Y70</f>
        <v>0</v>
      </c>
      <c r="AB70" s="45" t="str">
        <f aca="false">IF(ISBLANK(Q70),"",IF($M70=$AA70,"D",IF($M70&gt;$AA70,"L","W")))</f>
        <v/>
      </c>
      <c r="AC70" s="45" t="n">
        <f aca="false">5-L70</f>
        <v>5</v>
      </c>
    </row>
    <row r="71" customFormat="false" ht="12.8" hidden="false" customHeight="false" outlineLevel="0" collapsed="false">
      <c r="B71" s="43" t="str">
        <f aca="false">_xlfn.CONCAT(A71,"-",C71)</f>
        <v>-</v>
      </c>
      <c r="G71" s="29" t="n">
        <f aca="false">D71+E71+F71</f>
        <v>0</v>
      </c>
      <c r="K71" s="29" t="n">
        <f aca="false">H71+I71+J71</f>
        <v>0</v>
      </c>
      <c r="L71" s="44"/>
      <c r="M71" s="45" t="n">
        <f aca="false">G71+K71</f>
        <v>0</v>
      </c>
      <c r="N71" s="45" t="str">
        <f aca="false">IF(ISBLANK(C71),"",IF($M71=$AA71,"D",IF($M71&gt;$AA71,"W","L")))</f>
        <v/>
      </c>
      <c r="O71" s="45" t="n">
        <f aca="false">5-Z71</f>
        <v>5</v>
      </c>
      <c r="P71" s="46" t="str">
        <f aca="false">_xlfn.CONCAT($A71,"-",Q71)</f>
        <v>-</v>
      </c>
      <c r="U71" s="29" t="n">
        <f aca="false">R71+S71+T71</f>
        <v>0</v>
      </c>
      <c r="Y71" s="29" t="n">
        <f aca="false">V71+W71+X71</f>
        <v>0</v>
      </c>
      <c r="Z71" s="44"/>
      <c r="AA71" s="45" t="n">
        <f aca="false">U71+Y71</f>
        <v>0</v>
      </c>
      <c r="AB71" s="45" t="str">
        <f aca="false">IF(ISBLANK(Q71),"",IF($M71=$AA71,"D",IF($M71&gt;$AA71,"L","W")))</f>
        <v/>
      </c>
      <c r="AC71" s="45" t="n">
        <f aca="false">5-L71</f>
        <v>5</v>
      </c>
    </row>
    <row r="72" customFormat="false" ht="12.8" hidden="false" customHeight="false" outlineLevel="0" collapsed="false">
      <c r="B72" s="43" t="str">
        <f aca="false">_xlfn.CONCAT(A72,"-",C72)</f>
        <v>-</v>
      </c>
      <c r="G72" s="29" t="n">
        <f aca="false">D72+E72+F72</f>
        <v>0</v>
      </c>
      <c r="K72" s="29" t="n">
        <f aca="false">H72+I72+J72</f>
        <v>0</v>
      </c>
      <c r="L72" s="44"/>
      <c r="M72" s="45" t="n">
        <f aca="false">G72+K72</f>
        <v>0</v>
      </c>
      <c r="N72" s="45" t="str">
        <f aca="false">IF(ISBLANK(C72),"",IF($M72=$AA72,"D",IF($M72&gt;$AA72,"W","L")))</f>
        <v/>
      </c>
      <c r="O72" s="45" t="n">
        <f aca="false">5-Z72</f>
        <v>5</v>
      </c>
      <c r="P72" s="46" t="str">
        <f aca="false">_xlfn.CONCAT($A72,"-",Q72)</f>
        <v>-</v>
      </c>
      <c r="U72" s="29" t="n">
        <f aca="false">R72+S72+T72</f>
        <v>0</v>
      </c>
      <c r="Y72" s="29" t="n">
        <f aca="false">V72+W72+X72</f>
        <v>0</v>
      </c>
      <c r="Z72" s="44"/>
      <c r="AA72" s="45" t="n">
        <f aca="false">U72+Y72</f>
        <v>0</v>
      </c>
      <c r="AB72" s="45" t="str">
        <f aca="false">IF(ISBLANK(Q72),"",IF($M72=$AA72,"D",IF($M72&gt;$AA72,"L","W")))</f>
        <v/>
      </c>
      <c r="AC72" s="45" t="n">
        <f aca="false">5-L72</f>
        <v>5</v>
      </c>
    </row>
    <row r="73" customFormat="false" ht="12.8" hidden="false" customHeight="false" outlineLevel="0" collapsed="false">
      <c r="B73" s="43" t="str">
        <f aca="false">_xlfn.CONCAT(A73,"-",C73)</f>
        <v>-</v>
      </c>
      <c r="G73" s="29" t="n">
        <f aca="false">D73+E73+F73</f>
        <v>0</v>
      </c>
      <c r="K73" s="29" t="n">
        <f aca="false">H73+I73+J73</f>
        <v>0</v>
      </c>
      <c r="L73" s="44"/>
      <c r="M73" s="45" t="n">
        <f aca="false">G73+K73</f>
        <v>0</v>
      </c>
      <c r="N73" s="45" t="str">
        <f aca="false">IF(ISBLANK(C73),"",IF($M73=$AA73,"D",IF($M73&gt;$AA73,"W","L")))</f>
        <v/>
      </c>
      <c r="O73" s="45" t="n">
        <f aca="false">5-Z73</f>
        <v>5</v>
      </c>
      <c r="P73" s="46" t="str">
        <f aca="false">_xlfn.CONCAT($A73,"-",Q73)</f>
        <v>-</v>
      </c>
      <c r="U73" s="29" t="n">
        <f aca="false">R73+S73+T73</f>
        <v>0</v>
      </c>
      <c r="Y73" s="29" t="n">
        <f aca="false">V73+W73+X73</f>
        <v>0</v>
      </c>
      <c r="Z73" s="44"/>
      <c r="AA73" s="45" t="n">
        <f aca="false">U73+Y73</f>
        <v>0</v>
      </c>
      <c r="AB73" s="45" t="str">
        <f aca="false">IF(ISBLANK(Q73),"",IF($M73=$AA73,"D",IF($M73&gt;$AA73,"L","W")))</f>
        <v/>
      </c>
      <c r="AC73" s="45" t="n">
        <f aca="false">5-L73</f>
        <v>5</v>
      </c>
    </row>
    <row r="74" customFormat="false" ht="12.8" hidden="false" customHeight="false" outlineLevel="0" collapsed="false">
      <c r="B74" s="43" t="str">
        <f aca="false">_xlfn.CONCAT(A74,"-",C74)</f>
        <v>-</v>
      </c>
      <c r="G74" s="29" t="n">
        <f aca="false">D74+E74+F74</f>
        <v>0</v>
      </c>
      <c r="K74" s="29" t="n">
        <f aca="false">H74+I74+J74</f>
        <v>0</v>
      </c>
      <c r="L74" s="44"/>
      <c r="M74" s="45" t="n">
        <f aca="false">G74+K74</f>
        <v>0</v>
      </c>
      <c r="N74" s="45" t="str">
        <f aca="false">IF(ISBLANK(C74),"",IF($M74=$AA74,"D",IF($M74&gt;$AA74,"W","L")))</f>
        <v/>
      </c>
      <c r="O74" s="45" t="n">
        <f aca="false">5-Z74</f>
        <v>5</v>
      </c>
      <c r="P74" s="46" t="str">
        <f aca="false">_xlfn.CONCAT($A74,"-",Q74)</f>
        <v>-</v>
      </c>
      <c r="U74" s="29" t="n">
        <f aca="false">R74+S74+T74</f>
        <v>0</v>
      </c>
      <c r="Y74" s="29" t="n">
        <f aca="false">V74+W74+X74</f>
        <v>0</v>
      </c>
      <c r="Z74" s="44"/>
      <c r="AA74" s="45" t="n">
        <f aca="false">U74+Y74</f>
        <v>0</v>
      </c>
      <c r="AB74" s="45" t="str">
        <f aca="false">IF(ISBLANK(Q74),"",IF($M74=$AA74,"D",IF($M74&gt;$AA74,"L","W")))</f>
        <v/>
      </c>
      <c r="AC74" s="45" t="n">
        <f aca="false">5-L74</f>
        <v>5</v>
      </c>
    </row>
    <row r="75" customFormat="false" ht="12.8" hidden="false" customHeight="false" outlineLevel="0" collapsed="false">
      <c r="B75" s="43" t="str">
        <f aca="false">_xlfn.CONCAT(A75,"-",C75)</f>
        <v>-</v>
      </c>
      <c r="G75" s="29" t="n">
        <f aca="false">D75+E75+F75</f>
        <v>0</v>
      </c>
      <c r="K75" s="29" t="n">
        <f aca="false">H75+I75+J75</f>
        <v>0</v>
      </c>
      <c r="L75" s="44"/>
      <c r="M75" s="45" t="n">
        <f aca="false">G75+K75</f>
        <v>0</v>
      </c>
      <c r="N75" s="45" t="str">
        <f aca="false">IF(ISBLANK(C75),"",IF($M75=$AA75,"D",IF($M75&gt;$AA75,"W","L")))</f>
        <v/>
      </c>
      <c r="O75" s="45" t="n">
        <f aca="false">5-Z75</f>
        <v>5</v>
      </c>
      <c r="P75" s="46" t="str">
        <f aca="false">_xlfn.CONCAT($A75,"-",Q75)</f>
        <v>-</v>
      </c>
      <c r="U75" s="29" t="n">
        <f aca="false">R75+S75+T75</f>
        <v>0</v>
      </c>
      <c r="Y75" s="29" t="n">
        <f aca="false">V75+W75+X75</f>
        <v>0</v>
      </c>
      <c r="Z75" s="44"/>
      <c r="AA75" s="45" t="n">
        <f aca="false">U75+Y75</f>
        <v>0</v>
      </c>
      <c r="AB75" s="45" t="str">
        <f aca="false">IF(ISBLANK(Q75),"",IF($M75=$AA75,"D",IF($M75&gt;$AA75,"L","W")))</f>
        <v/>
      </c>
      <c r="AC75" s="45" t="n">
        <f aca="false">5-L75</f>
        <v>5</v>
      </c>
    </row>
    <row r="76" customFormat="false" ht="12.8" hidden="false" customHeight="false" outlineLevel="0" collapsed="false">
      <c r="B76" s="43" t="str">
        <f aca="false">_xlfn.CONCAT(A76,"-",C76)</f>
        <v>-</v>
      </c>
      <c r="G76" s="29" t="n">
        <f aca="false">D76+E76+F76</f>
        <v>0</v>
      </c>
      <c r="K76" s="29" t="n">
        <f aca="false">H76+I76+J76</f>
        <v>0</v>
      </c>
      <c r="L76" s="44"/>
      <c r="M76" s="45" t="n">
        <f aca="false">G76+K76</f>
        <v>0</v>
      </c>
      <c r="N76" s="45" t="str">
        <f aca="false">IF(ISBLANK(C76),"",IF($M76=$AA76,"D",IF($M76&gt;$AA76,"W","L")))</f>
        <v/>
      </c>
      <c r="O76" s="45" t="n">
        <f aca="false">5-Z76</f>
        <v>5</v>
      </c>
      <c r="P76" s="46" t="str">
        <f aca="false">_xlfn.CONCAT($A76,"-",Q76)</f>
        <v>-</v>
      </c>
      <c r="U76" s="29" t="n">
        <f aca="false">R76+S76+T76</f>
        <v>0</v>
      </c>
      <c r="Y76" s="29" t="n">
        <f aca="false">V76+W76+X76</f>
        <v>0</v>
      </c>
      <c r="Z76" s="44"/>
      <c r="AA76" s="45" t="n">
        <f aca="false">U76+Y76</f>
        <v>0</v>
      </c>
      <c r="AB76" s="45" t="str">
        <f aca="false">IF(ISBLANK(Q76),"",IF($M76=$AA76,"D",IF($M76&gt;$AA76,"L","W")))</f>
        <v/>
      </c>
      <c r="AC76" s="45" t="n">
        <f aca="false">5-L76</f>
        <v>5</v>
      </c>
    </row>
  </sheetData>
  <mergeCells count="6">
    <mergeCell ref="B1:O1"/>
    <mergeCell ref="P1:AC1"/>
    <mergeCell ref="D2:G2"/>
    <mergeCell ref="H2:K2"/>
    <mergeCell ref="R2:U2"/>
    <mergeCell ref="V2:Y2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9"/>
  <sheetViews>
    <sheetView showFormulas="false" showGridLines="true" showRowColHeaders="true" showZeros="true" rightToLeft="false" tabSelected="false" showOutlineSymbols="true" defaultGridColor="true" view="normal" topLeftCell="A1" colorId="64" zoomScale="92" zoomScaleNormal="92" zoomScalePageLayoutView="100" workbookViewId="0">
      <selection pane="topLeft" activeCell="A7" activeCellId="0" sqref="A7"/>
    </sheetView>
  </sheetViews>
  <sheetFormatPr defaultRowHeight="12.8" zeroHeight="false" outlineLevelRow="0" outlineLevelCol="0"/>
  <cols>
    <col collapsed="false" customWidth="false" hidden="false" outlineLevel="0" max="1" min="1" style="47" width="11.52"/>
    <col collapsed="false" customWidth="false" hidden="false" outlineLevel="0" max="2" min="2" style="48" width="11.52"/>
    <col collapsed="false" customWidth="false" hidden="false" outlineLevel="0" max="1025" min="3" style="0" width="11.52"/>
  </cols>
  <sheetData>
    <row r="1" customFormat="false" ht="12.8" hidden="false" customHeight="false" outlineLevel="0" collapsed="false">
      <c r="A1" s="49"/>
      <c r="B1" s="50"/>
      <c r="C1" s="50"/>
      <c r="D1" s="50"/>
    </row>
    <row r="2" customFormat="false" ht="12.8" hidden="false" customHeight="false" outlineLevel="0" collapsed="false">
      <c r="A2" s="51" t="s">
        <v>211</v>
      </c>
      <c r="B2" s="11" t="s">
        <v>217</v>
      </c>
      <c r="C2" s="11" t="s">
        <v>218</v>
      </c>
      <c r="D2" s="11" t="s">
        <v>219</v>
      </c>
    </row>
    <row r="3" customFormat="false" ht="12.8" hidden="false" customHeight="false" outlineLevel="0" collapsed="false">
      <c r="A3" s="26" t="s">
        <v>76</v>
      </c>
      <c r="B3" s="52" t="n">
        <f aca="false">C3+D3</f>
        <v>37</v>
      </c>
      <c r="C3" s="0" t="n">
        <v>15</v>
      </c>
      <c r="D3" s="0" t="n">
        <v>22</v>
      </c>
    </row>
    <row r="4" customFormat="false" ht="12.8" hidden="false" customHeight="false" outlineLevel="0" collapsed="false">
      <c r="A4" s="47" t="s">
        <v>36</v>
      </c>
      <c r="B4" s="52" t="n">
        <f aca="false">C4+D4</f>
        <v>32</v>
      </c>
      <c r="C4" s="0" t="n">
        <v>12</v>
      </c>
      <c r="D4" s="0" t="n">
        <v>20</v>
      </c>
    </row>
    <row r="5" customFormat="false" ht="12.8" hidden="false" customHeight="false" outlineLevel="0" collapsed="false">
      <c r="A5" s="39" t="s">
        <v>150</v>
      </c>
      <c r="B5" s="52" t="n">
        <f aca="false">C5+D5</f>
        <v>31</v>
      </c>
      <c r="C5" s="0" t="n">
        <v>12</v>
      </c>
      <c r="D5" s="0" t="n">
        <v>19</v>
      </c>
    </row>
    <row r="6" customFormat="false" ht="12.8" hidden="false" customHeight="false" outlineLevel="0" collapsed="false">
      <c r="A6" s="53" t="s">
        <v>59</v>
      </c>
      <c r="B6" s="52" t="n">
        <f aca="false">C6+D6</f>
        <v>36</v>
      </c>
      <c r="C6" s="0" t="n">
        <v>18</v>
      </c>
      <c r="D6" s="0" t="n">
        <v>18</v>
      </c>
    </row>
    <row r="7" customFormat="false" ht="12.8" hidden="false" customHeight="false" outlineLevel="0" collapsed="false">
      <c r="A7" s="39" t="s">
        <v>46</v>
      </c>
      <c r="B7" s="52" t="n">
        <f aca="false">C7+D7</f>
        <v>29</v>
      </c>
      <c r="C7" s="0" t="n">
        <v>12</v>
      </c>
      <c r="D7" s="0" t="n">
        <v>17</v>
      </c>
    </row>
    <row r="8" customFormat="false" ht="12.8" hidden="false" customHeight="false" outlineLevel="0" collapsed="false">
      <c r="A8" s="39" t="s">
        <v>39</v>
      </c>
      <c r="B8" s="52" t="n">
        <f aca="false">C8+D8</f>
        <v>29</v>
      </c>
      <c r="C8" s="0" t="n">
        <v>13</v>
      </c>
      <c r="D8" s="0" t="n">
        <v>16</v>
      </c>
    </row>
    <row r="9" customFormat="false" ht="12.8" hidden="false" customHeight="false" outlineLevel="0" collapsed="false">
      <c r="A9" s="39" t="s">
        <v>82</v>
      </c>
      <c r="B9" s="52" t="n">
        <f aca="false">C9+D9</f>
        <v>29</v>
      </c>
      <c r="C9" s="0" t="n">
        <v>14</v>
      </c>
      <c r="D9" s="0" t="n">
        <v>15</v>
      </c>
    </row>
    <row r="10" customFormat="false" ht="12.8" hidden="false" customHeight="false" outlineLevel="0" collapsed="false">
      <c r="A10" s="47" t="s">
        <v>60</v>
      </c>
      <c r="B10" s="52" t="n">
        <f aca="false">C10+D10</f>
        <v>19</v>
      </c>
      <c r="C10" s="0" t="n">
        <v>4</v>
      </c>
      <c r="D10" s="0" t="n">
        <v>15</v>
      </c>
    </row>
    <row r="11" customFormat="false" ht="12.8" hidden="false" customHeight="false" outlineLevel="0" collapsed="false">
      <c r="A11" s="39" t="s">
        <v>102</v>
      </c>
      <c r="B11" s="52" t="n">
        <f aca="false">C11+D11</f>
        <v>18</v>
      </c>
      <c r="C11" s="0" t="n">
        <v>4</v>
      </c>
      <c r="D11" s="0" t="n">
        <v>14</v>
      </c>
    </row>
    <row r="12" customFormat="false" ht="12.8" hidden="false" customHeight="false" outlineLevel="0" collapsed="false">
      <c r="A12" s="39" t="s">
        <v>47</v>
      </c>
      <c r="B12" s="52" t="n">
        <f aca="false">C12+D12</f>
        <v>25</v>
      </c>
      <c r="C12" s="0" t="n">
        <v>12</v>
      </c>
      <c r="D12" s="0" t="n">
        <v>13</v>
      </c>
    </row>
    <row r="13" customFormat="false" ht="12.8" hidden="false" customHeight="false" outlineLevel="0" collapsed="false">
      <c r="A13" s="47" t="s">
        <v>91</v>
      </c>
      <c r="B13" s="52" t="n">
        <f aca="false">C13+D13</f>
        <v>17</v>
      </c>
      <c r="C13" s="0" t="n">
        <v>4</v>
      </c>
      <c r="D13" s="0" t="n">
        <v>13</v>
      </c>
    </row>
    <row r="14" customFormat="false" ht="12.8" hidden="false" customHeight="false" outlineLevel="0" collapsed="false">
      <c r="A14" s="47" t="s">
        <v>85</v>
      </c>
      <c r="B14" s="52" t="n">
        <f aca="false">C14+D14</f>
        <v>24</v>
      </c>
      <c r="C14" s="0" t="n">
        <v>12</v>
      </c>
      <c r="D14" s="0" t="n">
        <v>12</v>
      </c>
    </row>
    <row r="15" customFormat="false" ht="12.8" hidden="false" customHeight="false" outlineLevel="0" collapsed="false">
      <c r="A15" s="47" t="s">
        <v>65</v>
      </c>
      <c r="B15" s="52" t="n">
        <f aca="false">C15+D15</f>
        <v>15</v>
      </c>
      <c r="C15" s="0" t="n">
        <v>4</v>
      </c>
      <c r="D15" s="0" t="n">
        <v>11</v>
      </c>
    </row>
    <row r="16" customFormat="false" ht="12.8" hidden="false" customHeight="false" outlineLevel="0" collapsed="false">
      <c r="A16" s="39" t="s">
        <v>114</v>
      </c>
      <c r="B16" s="52" t="n">
        <f aca="false">C16+D16</f>
        <v>23</v>
      </c>
      <c r="C16" s="0" t="n">
        <v>12</v>
      </c>
      <c r="D16" s="0" t="n">
        <v>11</v>
      </c>
    </row>
    <row r="17" customFormat="false" ht="12.8" hidden="false" customHeight="false" outlineLevel="0" collapsed="false">
      <c r="A17" s="39" t="s">
        <v>83</v>
      </c>
      <c r="B17" s="52" t="n">
        <f aca="false">C17+D17</f>
        <v>15</v>
      </c>
      <c r="C17" s="0" t="n">
        <v>4</v>
      </c>
      <c r="D17" s="0" t="n">
        <v>11</v>
      </c>
    </row>
    <row r="18" customFormat="false" ht="12.8" hidden="false" customHeight="false" outlineLevel="0" collapsed="false">
      <c r="A18" s="39" t="s">
        <v>103</v>
      </c>
      <c r="B18" s="52" t="n">
        <f aca="false">C18+D18</f>
        <v>22</v>
      </c>
      <c r="C18" s="0" t="n">
        <v>12</v>
      </c>
      <c r="D18" s="0" t="n">
        <v>10</v>
      </c>
    </row>
    <row r="19" customFormat="false" ht="12.8" hidden="false" customHeight="false" outlineLevel="0" collapsed="false">
      <c r="A19" s="39" t="s">
        <v>84</v>
      </c>
      <c r="B19" s="52" t="n">
        <f aca="false">C19+D19</f>
        <v>13</v>
      </c>
      <c r="C19" s="0" t="n">
        <v>4</v>
      </c>
      <c r="D19" s="0" t="n">
        <v>9</v>
      </c>
    </row>
    <row r="20" customFormat="false" ht="12.8" hidden="false" customHeight="false" outlineLevel="0" collapsed="false">
      <c r="A20" s="39" t="s">
        <v>44</v>
      </c>
      <c r="B20" s="52" t="n">
        <f aca="false">C20+D20</f>
        <v>22</v>
      </c>
      <c r="C20" s="0" t="n">
        <v>13</v>
      </c>
      <c r="D20" s="0" t="n">
        <v>9</v>
      </c>
    </row>
    <row r="21" customFormat="false" ht="12.8" hidden="false" customHeight="false" outlineLevel="0" collapsed="false">
      <c r="A21" s="47" t="s">
        <v>58</v>
      </c>
      <c r="B21" s="52" t="n">
        <f aca="false">C21+D21</f>
        <v>20</v>
      </c>
      <c r="C21" s="0" t="n">
        <v>12</v>
      </c>
      <c r="D21" s="0" t="n">
        <v>8</v>
      </c>
    </row>
    <row r="22" customFormat="false" ht="12.8" hidden="false" customHeight="false" outlineLevel="0" collapsed="false">
      <c r="A22" s="39" t="s">
        <v>108</v>
      </c>
      <c r="B22" s="52" t="n">
        <f aca="false">C22+D22</f>
        <v>10</v>
      </c>
      <c r="C22" s="0" t="n">
        <v>4</v>
      </c>
      <c r="D22" s="0" t="n">
        <v>6</v>
      </c>
    </row>
    <row r="23" customFormat="false" ht="12.8" hidden="false" customHeight="false" outlineLevel="0" collapsed="false">
      <c r="A23" s="39" t="s">
        <v>75</v>
      </c>
      <c r="B23" s="52" t="n">
        <f aca="false">C23+D23</f>
        <v>18</v>
      </c>
      <c r="C23" s="0" t="n">
        <v>12</v>
      </c>
      <c r="D23" s="0" t="n">
        <v>6</v>
      </c>
    </row>
    <row r="24" customFormat="false" ht="12.8" hidden="false" customHeight="false" outlineLevel="0" collapsed="false">
      <c r="A24" s="47" t="s">
        <v>38</v>
      </c>
      <c r="B24" s="52" t="n">
        <f aca="false">C24+D24</f>
        <v>9</v>
      </c>
      <c r="C24" s="0" t="n">
        <v>4</v>
      </c>
      <c r="D24" s="0" t="n">
        <v>5</v>
      </c>
    </row>
    <row r="25" customFormat="false" ht="12.8" hidden="false" customHeight="false" outlineLevel="0" collapsed="false">
      <c r="A25" s="39" t="s">
        <v>37</v>
      </c>
      <c r="B25" s="52" t="n">
        <f aca="false">C25+D25</f>
        <v>9</v>
      </c>
      <c r="C25" s="0" t="n">
        <v>4</v>
      </c>
      <c r="D25" s="0" t="n">
        <v>5</v>
      </c>
    </row>
    <row r="26" customFormat="false" ht="12.8" hidden="false" customHeight="false" outlineLevel="0" collapsed="false">
      <c r="A26" s="47" t="s">
        <v>30</v>
      </c>
      <c r="B26" s="52" t="n">
        <f aca="false">C26+D26</f>
        <v>14</v>
      </c>
      <c r="C26" s="0" t="n">
        <v>12</v>
      </c>
      <c r="D26" s="0" t="n">
        <v>2</v>
      </c>
    </row>
    <row r="27" customFormat="false" ht="12.8" hidden="false" customHeight="false" outlineLevel="0" collapsed="false">
      <c r="A27" s="47" t="s">
        <v>109</v>
      </c>
      <c r="B27" s="52" t="n">
        <f aca="false">C27+D27</f>
        <v>2</v>
      </c>
      <c r="D27" s="0" t="n">
        <v>2</v>
      </c>
    </row>
    <row r="28" customFormat="false" ht="12.8" hidden="false" customHeight="false" outlineLevel="0" collapsed="false">
      <c r="A28" s="39" t="s">
        <v>119</v>
      </c>
      <c r="B28" s="52" t="n">
        <f aca="false">C28+D28</f>
        <v>4</v>
      </c>
      <c r="C28" s="0" t="n">
        <v>4</v>
      </c>
    </row>
    <row r="29" customFormat="false" ht="12.8" hidden="false" customHeight="false" outlineLevel="0" collapsed="false">
      <c r="A29" s="39" t="s">
        <v>52</v>
      </c>
      <c r="B29" s="52" t="n">
        <f aca="false">C29+D29</f>
        <v>4</v>
      </c>
      <c r="C29" s="0" t="n">
        <v>4</v>
      </c>
    </row>
    <row r="30" customFormat="false" ht="12.8" hidden="false" customHeight="false" outlineLevel="0" collapsed="false">
      <c r="A30" s="39" t="s">
        <v>97</v>
      </c>
      <c r="B30" s="52" t="n">
        <f aca="false">C30+D30</f>
        <v>4</v>
      </c>
      <c r="C30" s="0" t="n">
        <v>4</v>
      </c>
    </row>
    <row r="31" customFormat="false" ht="12.8" hidden="false" customHeight="false" outlineLevel="0" collapsed="false">
      <c r="A31" s="39" t="s">
        <v>53</v>
      </c>
      <c r="B31" s="52" t="n">
        <f aca="false">C31+D31</f>
        <v>12</v>
      </c>
      <c r="C31" s="0" t="n">
        <v>12</v>
      </c>
    </row>
    <row r="32" customFormat="false" ht="12.8" hidden="false" customHeight="false" outlineLevel="0" collapsed="false">
      <c r="B32" s="52" t="n">
        <f aca="false">C32+D32</f>
        <v>0</v>
      </c>
    </row>
    <row r="33" customFormat="false" ht="12.8" hidden="false" customHeight="false" outlineLevel="0" collapsed="false">
      <c r="B33" s="52" t="n">
        <f aca="false">C33+D33</f>
        <v>0</v>
      </c>
    </row>
    <row r="34" customFormat="false" ht="12.8" hidden="false" customHeight="false" outlineLevel="0" collapsed="false">
      <c r="B34" s="52" t="n">
        <f aca="false">C34+D34</f>
        <v>0</v>
      </c>
    </row>
    <row r="35" customFormat="false" ht="12.8" hidden="false" customHeight="false" outlineLevel="0" collapsed="false">
      <c r="B35" s="52" t="n">
        <f aca="false">C35+D35</f>
        <v>0</v>
      </c>
    </row>
    <row r="36" customFormat="false" ht="12.8" hidden="false" customHeight="false" outlineLevel="0" collapsed="false">
      <c r="B36" s="52" t="n">
        <f aca="false">C36+D36</f>
        <v>0</v>
      </c>
    </row>
    <row r="37" customFormat="false" ht="12.8" hidden="false" customHeight="false" outlineLevel="0" collapsed="false">
      <c r="B37" s="52" t="n">
        <f aca="false">C37+D37</f>
        <v>0</v>
      </c>
    </row>
    <row r="38" customFormat="false" ht="12.8" hidden="false" customHeight="false" outlineLevel="0" collapsed="false">
      <c r="B38" s="52" t="n">
        <f aca="false">C38+D38</f>
        <v>0</v>
      </c>
    </row>
    <row r="39" customFormat="false" ht="12.8" hidden="false" customHeight="false" outlineLevel="0" collapsed="false">
      <c r="B39" s="52" t="n">
        <f aca="false">C39+D39</f>
        <v>0</v>
      </c>
    </row>
    <row r="40" customFormat="false" ht="12.8" hidden="false" customHeight="false" outlineLevel="0" collapsed="false">
      <c r="B40" s="52" t="n">
        <f aca="false">C40+D40</f>
        <v>0</v>
      </c>
    </row>
    <row r="41" customFormat="false" ht="12.8" hidden="false" customHeight="false" outlineLevel="0" collapsed="false">
      <c r="B41" s="52" t="n">
        <f aca="false">C41+D41</f>
        <v>0</v>
      </c>
    </row>
    <row r="42" customFormat="false" ht="12.8" hidden="false" customHeight="false" outlineLevel="0" collapsed="false">
      <c r="B42" s="52" t="n">
        <f aca="false">C42+D42</f>
        <v>0</v>
      </c>
    </row>
    <row r="43" customFormat="false" ht="12.8" hidden="false" customHeight="false" outlineLevel="0" collapsed="false">
      <c r="B43" s="52" t="n">
        <f aca="false">C43+D43</f>
        <v>0</v>
      </c>
    </row>
    <row r="44" customFormat="false" ht="12.8" hidden="false" customHeight="false" outlineLevel="0" collapsed="false">
      <c r="B44" s="52" t="n">
        <f aca="false">C44+D44</f>
        <v>0</v>
      </c>
    </row>
    <row r="45" customFormat="false" ht="12.8" hidden="false" customHeight="false" outlineLevel="0" collapsed="false">
      <c r="B45" s="52" t="n">
        <f aca="false">C45+D45</f>
        <v>0</v>
      </c>
    </row>
    <row r="46" customFormat="false" ht="12.8" hidden="false" customHeight="false" outlineLevel="0" collapsed="false">
      <c r="B46" s="52" t="n">
        <f aca="false">C46+D46</f>
        <v>0</v>
      </c>
    </row>
    <row r="47" customFormat="false" ht="12.8" hidden="false" customHeight="false" outlineLevel="0" collapsed="false">
      <c r="B47" s="52" t="n">
        <f aca="false">C47+D47</f>
        <v>0</v>
      </c>
    </row>
    <row r="48" customFormat="false" ht="12.8" hidden="false" customHeight="false" outlineLevel="0" collapsed="false">
      <c r="B48" s="52" t="n">
        <f aca="false">C48+D48</f>
        <v>0</v>
      </c>
    </row>
    <row r="49" customFormat="false" ht="12.8" hidden="false" customHeight="false" outlineLevel="0" collapsed="false">
      <c r="B49" s="52" t="n">
        <f aca="false">C49+D49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9"/>
  <sheetViews>
    <sheetView showFormulas="false" showGridLines="true" showRowColHeaders="true" showZeros="true" rightToLeft="false" tabSelected="false" showOutlineSymbols="true" defaultGridColor="true" view="normal" topLeftCell="A1" colorId="64" zoomScale="92" zoomScaleNormal="92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19.44"/>
    <col collapsed="false" customWidth="true" hidden="false" outlineLevel="0" max="2" min="2" style="0" width="25.92"/>
    <col collapsed="false" customWidth="false" hidden="false" outlineLevel="0" max="6" min="3" style="48" width="11.52"/>
    <col collapsed="false" customWidth="false" hidden="false" outlineLevel="0" max="1025" min="7" style="0" width="11.52"/>
  </cols>
  <sheetData>
    <row r="1" customFormat="false" ht="12.8" hidden="false" customHeight="false" outlineLevel="0" collapsed="false">
      <c r="A1" s="54" t="s">
        <v>211</v>
      </c>
      <c r="B1" s="54" t="s">
        <v>220</v>
      </c>
      <c r="C1" s="54" t="s">
        <v>23</v>
      </c>
      <c r="D1" s="54" t="s">
        <v>221</v>
      </c>
      <c r="E1" s="54" t="s">
        <v>222</v>
      </c>
      <c r="F1" s="54" t="s">
        <v>223</v>
      </c>
    </row>
    <row r="2" customFormat="false" ht="12.8" hidden="false" customHeight="false" outlineLevel="0" collapsed="false">
      <c r="A2" s="26" t="s">
        <v>119</v>
      </c>
      <c r="B2" s="26" t="s">
        <v>167</v>
      </c>
      <c r="C2" s="52" t="n">
        <f aca="false">D2+E2+F2</f>
        <v>24</v>
      </c>
      <c r="D2" s="48" t="n">
        <v>8</v>
      </c>
      <c r="E2" s="48" t="n">
        <v>8</v>
      </c>
      <c r="F2" s="48" t="n">
        <v>8</v>
      </c>
    </row>
    <row r="3" customFormat="false" ht="12.8" hidden="false" customHeight="false" outlineLevel="0" collapsed="false">
      <c r="A3" s="0" t="s">
        <v>30</v>
      </c>
      <c r="B3" s="0" t="s">
        <v>31</v>
      </c>
      <c r="C3" s="52" t="n">
        <f aca="false">D3+E3+F3</f>
        <v>21</v>
      </c>
      <c r="D3" s="48" t="n">
        <v>7</v>
      </c>
      <c r="E3" s="48" t="n">
        <v>7</v>
      </c>
      <c r="F3" s="48" t="n">
        <v>7</v>
      </c>
    </row>
    <row r="4" customFormat="false" ht="12.8" hidden="false" customHeight="false" outlineLevel="0" collapsed="false">
      <c r="A4" s="0" t="s">
        <v>30</v>
      </c>
      <c r="B4" s="0" t="s">
        <v>32</v>
      </c>
      <c r="C4" s="52" t="n">
        <f aca="false">D4+E4+F4</f>
        <v>20</v>
      </c>
      <c r="D4" s="48" t="n">
        <v>8</v>
      </c>
      <c r="E4" s="48" t="n">
        <v>6</v>
      </c>
      <c r="F4" s="48" t="n">
        <v>6</v>
      </c>
    </row>
    <row r="5" customFormat="false" ht="12.8" hidden="false" customHeight="false" outlineLevel="0" collapsed="false">
      <c r="A5" s="0" t="s">
        <v>30</v>
      </c>
      <c r="B5" s="0" t="s">
        <v>33</v>
      </c>
      <c r="C5" s="52" t="n">
        <f aca="false">D5+E5+F5</f>
        <v>19</v>
      </c>
      <c r="D5" s="48" t="n">
        <v>7</v>
      </c>
      <c r="E5" s="48" t="n">
        <v>6</v>
      </c>
      <c r="F5" s="48" t="n">
        <v>6</v>
      </c>
    </row>
    <row r="6" customFormat="false" ht="12.8" hidden="false" customHeight="false" outlineLevel="0" collapsed="false">
      <c r="A6" s="0" t="s">
        <v>38</v>
      </c>
      <c r="B6" s="0" t="s">
        <v>224</v>
      </c>
      <c r="C6" s="52" t="n">
        <f aca="false">D6+E6+F6</f>
        <v>17</v>
      </c>
      <c r="D6" s="48" t="n">
        <v>6</v>
      </c>
      <c r="E6" s="48" t="n">
        <v>8</v>
      </c>
      <c r="F6" s="48" t="n">
        <v>3</v>
      </c>
    </row>
    <row r="7" customFormat="false" ht="12.8" hidden="false" customHeight="false" outlineLevel="0" collapsed="false">
      <c r="A7" s="0" t="s">
        <v>37</v>
      </c>
      <c r="B7" s="0" t="s">
        <v>225</v>
      </c>
      <c r="C7" s="52" t="n">
        <f aca="false">D7+E7+F7</f>
        <v>15</v>
      </c>
      <c r="D7" s="48" t="n">
        <v>7</v>
      </c>
      <c r="E7" s="48" t="n">
        <v>4</v>
      </c>
      <c r="F7" s="48" t="n">
        <v>4</v>
      </c>
    </row>
    <row r="8" customFormat="false" ht="12.8" hidden="false" customHeight="false" outlineLevel="0" collapsed="false">
      <c r="A8" s="0" t="s">
        <v>103</v>
      </c>
      <c r="B8" s="0" t="s">
        <v>226</v>
      </c>
      <c r="C8" s="52" t="n">
        <f aca="false">D8+E8+F8</f>
        <v>15</v>
      </c>
      <c r="D8" s="48" t="n">
        <v>7</v>
      </c>
      <c r="E8" s="48" t="n">
        <v>5</v>
      </c>
      <c r="F8" s="48" t="n">
        <v>3</v>
      </c>
    </row>
    <row r="9" customFormat="false" ht="12.8" hidden="false" customHeight="false" outlineLevel="0" collapsed="false">
      <c r="A9" s="0" t="s">
        <v>44</v>
      </c>
      <c r="B9" s="0" t="s">
        <v>132</v>
      </c>
      <c r="C9" s="52" t="n">
        <f aca="false">D9+E9+F9</f>
        <v>15</v>
      </c>
      <c r="D9" s="48" t="n">
        <v>5</v>
      </c>
      <c r="E9" s="48" t="n">
        <v>4</v>
      </c>
      <c r="F9" s="48" t="n">
        <v>6</v>
      </c>
    </row>
    <row r="10" customFormat="false" ht="12.8" hidden="false" customHeight="false" outlineLevel="0" collapsed="false">
      <c r="A10" s="0" t="s">
        <v>108</v>
      </c>
      <c r="B10" s="0" t="s">
        <v>227</v>
      </c>
      <c r="C10" s="52" t="n">
        <f aca="false">D10+E10+F10</f>
        <v>15</v>
      </c>
      <c r="D10" s="48" t="n">
        <v>6</v>
      </c>
      <c r="E10" s="48" t="n">
        <v>5</v>
      </c>
      <c r="F10" s="48" t="n">
        <v>4</v>
      </c>
    </row>
    <row r="11" customFormat="false" ht="12.8" hidden="false" customHeight="false" outlineLevel="0" collapsed="false">
      <c r="A11" s="0" t="s">
        <v>38</v>
      </c>
      <c r="B11" s="0" t="s">
        <v>228</v>
      </c>
      <c r="C11" s="52" t="n">
        <f aca="false">D11+E11+F11</f>
        <v>13</v>
      </c>
      <c r="D11" s="48" t="n">
        <v>5</v>
      </c>
      <c r="E11" s="48" t="n">
        <v>8</v>
      </c>
    </row>
    <row r="12" customFormat="false" ht="12.8" hidden="false" customHeight="false" outlineLevel="0" collapsed="false">
      <c r="A12" s="0" t="s">
        <v>84</v>
      </c>
      <c r="B12" s="0" t="s">
        <v>229</v>
      </c>
      <c r="C12" s="52" t="n">
        <f aca="false">D12+E12+F12</f>
        <v>13</v>
      </c>
      <c r="D12" s="48" t="n">
        <v>6</v>
      </c>
      <c r="E12" s="48" t="n">
        <v>5</v>
      </c>
      <c r="F12" s="48" t="n">
        <v>2</v>
      </c>
    </row>
    <row r="13" customFormat="false" ht="12.8" hidden="false" customHeight="false" outlineLevel="0" collapsed="false">
      <c r="A13" s="0" t="s">
        <v>59</v>
      </c>
      <c r="B13" s="0" t="s">
        <v>230</v>
      </c>
      <c r="C13" s="52" t="n">
        <f aca="false">D13+E13+F13</f>
        <v>13</v>
      </c>
      <c r="D13" s="48" t="n">
        <v>1</v>
      </c>
      <c r="E13" s="48" t="n">
        <v>4</v>
      </c>
      <c r="F13" s="48" t="n">
        <v>8</v>
      </c>
    </row>
    <row r="14" customFormat="false" ht="12.8" hidden="false" customHeight="false" outlineLevel="0" collapsed="false">
      <c r="A14" s="0" t="s">
        <v>91</v>
      </c>
      <c r="B14" s="0" t="s">
        <v>231</v>
      </c>
      <c r="C14" s="52" t="n">
        <f aca="false">D14+E14+F14</f>
        <v>13</v>
      </c>
      <c r="D14" s="48" t="n">
        <v>6</v>
      </c>
      <c r="E14" s="48" t="n">
        <v>3</v>
      </c>
      <c r="F14" s="48" t="n">
        <v>4</v>
      </c>
    </row>
    <row r="15" customFormat="false" ht="12.8" hidden="false" customHeight="false" outlineLevel="0" collapsed="false">
      <c r="A15" s="0" t="s">
        <v>47</v>
      </c>
      <c r="B15" s="0" t="s">
        <v>232</v>
      </c>
      <c r="C15" s="52" t="n">
        <f aca="false">D15+E15+F15</f>
        <v>12</v>
      </c>
      <c r="D15" s="48" t="n">
        <v>6</v>
      </c>
      <c r="E15" s="48" t="n">
        <v>6</v>
      </c>
    </row>
    <row r="16" customFormat="false" ht="12.8" hidden="false" customHeight="false" outlineLevel="0" collapsed="false">
      <c r="A16" s="0" t="s">
        <v>47</v>
      </c>
      <c r="B16" s="0" t="s">
        <v>49</v>
      </c>
      <c r="C16" s="52" t="n">
        <f aca="false">D16+E16+F16</f>
        <v>12</v>
      </c>
      <c r="D16" s="48" t="n">
        <v>4</v>
      </c>
      <c r="E16" s="48" t="n">
        <v>5</v>
      </c>
      <c r="F16" s="48" t="n">
        <v>3</v>
      </c>
    </row>
    <row r="17" customFormat="false" ht="12.8" hidden="false" customHeight="false" outlineLevel="0" collapsed="false">
      <c r="A17" s="0" t="s">
        <v>60</v>
      </c>
      <c r="B17" s="0" t="s">
        <v>63</v>
      </c>
      <c r="C17" s="52" t="n">
        <f aca="false">D17+E17+F17</f>
        <v>12</v>
      </c>
      <c r="D17" s="48" t="n">
        <v>3</v>
      </c>
      <c r="E17" s="48" t="n">
        <v>5</v>
      </c>
      <c r="F17" s="48" t="n">
        <v>4</v>
      </c>
    </row>
    <row r="18" customFormat="false" ht="12.8" hidden="false" customHeight="false" outlineLevel="0" collapsed="false">
      <c r="A18" s="0" t="s">
        <v>53</v>
      </c>
      <c r="B18" s="0" t="s">
        <v>99</v>
      </c>
      <c r="C18" s="52" t="n">
        <f aca="false">D18+E18+F18</f>
        <v>12</v>
      </c>
      <c r="D18" s="48" t="n">
        <v>6</v>
      </c>
      <c r="E18" s="48" t="n">
        <v>1</v>
      </c>
      <c r="F18" s="48" t="n">
        <v>5</v>
      </c>
    </row>
    <row r="19" customFormat="false" ht="12.8" hidden="false" customHeight="false" outlineLevel="0" collapsed="false">
      <c r="A19" s="0" t="s">
        <v>53</v>
      </c>
      <c r="B19" s="0" t="s">
        <v>233</v>
      </c>
      <c r="C19" s="52" t="n">
        <f aca="false">D19+E19+F19</f>
        <v>12</v>
      </c>
      <c r="D19" s="48" t="n">
        <v>5</v>
      </c>
      <c r="E19" s="48" t="n">
        <v>2</v>
      </c>
      <c r="F19" s="48" t="n">
        <v>5</v>
      </c>
    </row>
    <row r="20" customFormat="false" ht="12.8" hidden="false" customHeight="false" outlineLevel="0" collapsed="false">
      <c r="A20" s="0" t="s">
        <v>172</v>
      </c>
      <c r="B20" s="0" t="s">
        <v>234</v>
      </c>
      <c r="C20" s="52" t="n">
        <f aca="false">D20+E20+F20</f>
        <v>11</v>
      </c>
      <c r="D20" s="48" t="n">
        <v>3</v>
      </c>
      <c r="E20" s="48" t="n">
        <v>4</v>
      </c>
      <c r="F20" s="48" t="n">
        <v>4</v>
      </c>
    </row>
    <row r="21" customFormat="false" ht="12.8" hidden="false" customHeight="false" outlineLevel="0" collapsed="false">
      <c r="A21" s="0" t="s">
        <v>172</v>
      </c>
      <c r="B21" s="0" t="s">
        <v>235</v>
      </c>
      <c r="C21" s="52" t="n">
        <f aca="false">D21+E21+F21</f>
        <v>11</v>
      </c>
      <c r="D21" s="48" t="n">
        <v>1</v>
      </c>
      <c r="E21" s="48" t="n">
        <v>5</v>
      </c>
      <c r="F21" s="48" t="n">
        <v>5</v>
      </c>
    </row>
    <row r="22" customFormat="false" ht="12.8" hidden="false" customHeight="false" outlineLevel="0" collapsed="false">
      <c r="A22" s="0" t="s">
        <v>120</v>
      </c>
      <c r="B22" s="0" t="s">
        <v>121</v>
      </c>
      <c r="C22" s="52" t="n">
        <f aca="false">D22+E22+F22</f>
        <v>11</v>
      </c>
      <c r="D22" s="48" t="n">
        <v>3</v>
      </c>
      <c r="E22" s="48" t="n">
        <v>2</v>
      </c>
      <c r="F22" s="48" t="n">
        <v>6</v>
      </c>
    </row>
    <row r="23" customFormat="false" ht="12.8" hidden="false" customHeight="false" outlineLevel="0" collapsed="false">
      <c r="A23" s="0" t="s">
        <v>119</v>
      </c>
      <c r="B23" s="0" t="s">
        <v>168</v>
      </c>
      <c r="C23" s="52" t="n">
        <f aca="false">D23+E23+F23</f>
        <v>10</v>
      </c>
      <c r="D23" s="48" t="n">
        <v>3</v>
      </c>
      <c r="E23" s="48" t="n">
        <v>3</v>
      </c>
      <c r="F23" s="48" t="n">
        <v>4</v>
      </c>
    </row>
    <row r="24" customFormat="false" ht="12.8" hidden="false" customHeight="false" outlineLevel="0" collapsed="false">
      <c r="A24" s="0" t="s">
        <v>52</v>
      </c>
      <c r="B24" s="0" t="s">
        <v>165</v>
      </c>
      <c r="C24" s="52" t="n">
        <f aca="false">D24+E24+F24</f>
        <v>10</v>
      </c>
      <c r="D24" s="48" t="n">
        <v>3</v>
      </c>
      <c r="E24" s="48" t="n">
        <v>5</v>
      </c>
      <c r="F24" s="48" t="n">
        <v>2</v>
      </c>
    </row>
    <row r="25" customFormat="false" ht="12.8" hidden="false" customHeight="false" outlineLevel="0" collapsed="false">
      <c r="A25" s="0" t="s">
        <v>109</v>
      </c>
      <c r="B25" s="0" t="s">
        <v>236</v>
      </c>
      <c r="C25" s="52" t="n">
        <f aca="false">D25+E25+F25</f>
        <v>10</v>
      </c>
      <c r="D25" s="48" t="n">
        <v>7</v>
      </c>
      <c r="E25" s="48" t="n">
        <v>1</v>
      </c>
      <c r="F25" s="48" t="n">
        <v>2</v>
      </c>
    </row>
    <row r="26" customFormat="false" ht="12.8" hidden="false" customHeight="false" outlineLevel="0" collapsed="false">
      <c r="A26" s="0" t="s">
        <v>102</v>
      </c>
      <c r="B26" s="0" t="s">
        <v>237</v>
      </c>
      <c r="C26" s="52" t="n">
        <f aca="false">D26+E26+F26</f>
        <v>10</v>
      </c>
      <c r="D26" s="48" t="n">
        <v>1</v>
      </c>
      <c r="E26" s="48" t="n">
        <v>5</v>
      </c>
      <c r="F26" s="48" t="n">
        <v>4</v>
      </c>
    </row>
    <row r="27" customFormat="false" ht="12.8" hidden="false" customHeight="false" outlineLevel="0" collapsed="false">
      <c r="A27" s="0" t="s">
        <v>91</v>
      </c>
      <c r="B27" s="0" t="s">
        <v>92</v>
      </c>
      <c r="C27" s="52" t="n">
        <f aca="false">D27+E27+F27</f>
        <v>10</v>
      </c>
      <c r="D27" s="48" t="n">
        <v>6</v>
      </c>
      <c r="E27" s="48" t="n">
        <v>3</v>
      </c>
      <c r="F27" s="48" t="n">
        <v>1</v>
      </c>
    </row>
    <row r="28" customFormat="false" ht="12.8" hidden="false" customHeight="false" outlineLevel="0" collapsed="false">
      <c r="A28" s="0" t="s">
        <v>103</v>
      </c>
      <c r="B28" s="0" t="s">
        <v>238</v>
      </c>
      <c r="C28" s="52" t="n">
        <f aca="false">D28+E28+F28</f>
        <v>10</v>
      </c>
      <c r="D28" s="48" t="n">
        <v>4</v>
      </c>
      <c r="E28" s="48" t="n">
        <v>2</v>
      </c>
      <c r="F28" s="48" t="n">
        <v>4</v>
      </c>
    </row>
    <row r="29" customFormat="false" ht="12.8" hidden="false" customHeight="false" outlineLevel="0" collapsed="false">
      <c r="A29" s="0" t="s">
        <v>76</v>
      </c>
      <c r="B29" s="0" t="s">
        <v>239</v>
      </c>
      <c r="C29" s="52" t="n">
        <f aca="false">D29+E29+F29</f>
        <v>10</v>
      </c>
      <c r="D29" s="48" t="n">
        <v>4</v>
      </c>
      <c r="E29" s="48" t="n">
        <v>1</v>
      </c>
      <c r="F29" s="48" t="n">
        <v>5</v>
      </c>
    </row>
    <row r="30" customFormat="false" ht="12.8" hidden="false" customHeight="false" outlineLevel="0" collapsed="false">
      <c r="A30" s="0" t="s">
        <v>47</v>
      </c>
      <c r="B30" s="0" t="s">
        <v>240</v>
      </c>
      <c r="C30" s="52" t="n">
        <f aca="false">D30+E30+F30</f>
        <v>9</v>
      </c>
      <c r="D30" s="48" t="n">
        <v>3</v>
      </c>
      <c r="E30" s="48" t="n">
        <v>2</v>
      </c>
      <c r="F30" s="48" t="n">
        <v>4</v>
      </c>
    </row>
    <row r="31" customFormat="false" ht="12.8" hidden="false" customHeight="false" outlineLevel="0" collapsed="false">
      <c r="A31" s="0" t="s">
        <v>36</v>
      </c>
      <c r="B31" s="0" t="s">
        <v>241</v>
      </c>
      <c r="C31" s="52" t="n">
        <f aca="false">D31+E31+F31</f>
        <v>9</v>
      </c>
      <c r="D31" s="48" t="n">
        <v>1</v>
      </c>
      <c r="E31" s="48" t="n">
        <v>1</v>
      </c>
      <c r="F31" s="48" t="n">
        <v>7</v>
      </c>
    </row>
    <row r="32" customFormat="false" ht="12.8" hidden="false" customHeight="false" outlineLevel="0" collapsed="false">
      <c r="A32" s="0" t="s">
        <v>60</v>
      </c>
      <c r="B32" s="0" t="s">
        <v>242</v>
      </c>
      <c r="C32" s="52" t="n">
        <f aca="false">D32+E32+F32</f>
        <v>9</v>
      </c>
      <c r="D32" s="48" t="n">
        <v>0</v>
      </c>
      <c r="E32" s="48" t="n">
        <v>8</v>
      </c>
      <c r="F32" s="48" t="n">
        <v>1</v>
      </c>
    </row>
    <row r="33" customFormat="false" ht="12.8" hidden="false" customHeight="false" outlineLevel="0" collapsed="false">
      <c r="A33" s="0" t="s">
        <v>102</v>
      </c>
      <c r="B33" s="0" t="s">
        <v>243</v>
      </c>
      <c r="C33" s="52" t="n">
        <f aca="false">D33+E33+F33</f>
        <v>9</v>
      </c>
      <c r="D33" s="48" t="n">
        <v>2</v>
      </c>
      <c r="E33" s="48" t="n">
        <v>6</v>
      </c>
      <c r="F33" s="48" t="n">
        <v>1</v>
      </c>
    </row>
    <row r="34" customFormat="false" ht="12.8" hidden="false" customHeight="false" outlineLevel="0" collapsed="false">
      <c r="A34" s="0" t="s">
        <v>59</v>
      </c>
      <c r="B34" s="0" t="s">
        <v>72</v>
      </c>
      <c r="C34" s="52" t="n">
        <f aca="false">D34+E34+F34</f>
        <v>9</v>
      </c>
      <c r="D34" s="48" t="n">
        <v>1</v>
      </c>
      <c r="E34" s="48" t="n">
        <v>1</v>
      </c>
      <c r="F34" s="48" t="n">
        <v>7</v>
      </c>
    </row>
    <row r="35" customFormat="false" ht="12.8" hidden="false" customHeight="false" outlineLevel="0" collapsed="false">
      <c r="A35" s="0" t="s">
        <v>97</v>
      </c>
      <c r="B35" s="0" t="s">
        <v>244</v>
      </c>
      <c r="C35" s="52" t="n">
        <f aca="false">D35+E35+F35</f>
        <v>9</v>
      </c>
      <c r="D35" s="48" t="n">
        <v>2</v>
      </c>
      <c r="E35" s="48" t="n">
        <v>4</v>
      </c>
      <c r="F35" s="48" t="n">
        <v>3</v>
      </c>
    </row>
    <row r="36" customFormat="false" ht="12.8" hidden="false" customHeight="false" outlineLevel="0" collapsed="false">
      <c r="A36" s="0" t="s">
        <v>45</v>
      </c>
      <c r="B36" s="0" t="s">
        <v>198</v>
      </c>
      <c r="C36" s="52" t="n">
        <f aca="false">D36+E36+F36</f>
        <v>9</v>
      </c>
      <c r="D36" s="48" t="n">
        <v>6</v>
      </c>
      <c r="E36" s="48" t="n">
        <v>3</v>
      </c>
    </row>
    <row r="37" customFormat="false" ht="12.8" hidden="false" customHeight="false" outlineLevel="0" collapsed="false">
      <c r="A37" s="0" t="s">
        <v>82</v>
      </c>
      <c r="B37" s="0" t="s">
        <v>159</v>
      </c>
      <c r="C37" s="52" t="n">
        <f aca="false">D37+E37+F37</f>
        <v>8</v>
      </c>
      <c r="D37" s="48" t="n">
        <v>5</v>
      </c>
      <c r="E37" s="48" t="n">
        <v>3</v>
      </c>
    </row>
    <row r="38" customFormat="false" ht="12.8" hidden="false" customHeight="false" outlineLevel="0" collapsed="false">
      <c r="A38" s="0" t="s">
        <v>58</v>
      </c>
      <c r="B38" s="0" t="s">
        <v>245</v>
      </c>
      <c r="C38" s="52" t="n">
        <f aca="false">D38+E38+F38</f>
        <v>8</v>
      </c>
      <c r="D38" s="48" t="n">
        <v>3</v>
      </c>
      <c r="E38" s="48" t="n">
        <v>2</v>
      </c>
      <c r="F38" s="48" t="n">
        <v>3</v>
      </c>
    </row>
    <row r="39" customFormat="false" ht="12.8" hidden="false" customHeight="false" outlineLevel="0" collapsed="false">
      <c r="A39" s="0" t="s">
        <v>52</v>
      </c>
      <c r="B39" s="0" t="s">
        <v>246</v>
      </c>
      <c r="C39" s="52" t="n">
        <f aca="false">D39+E39+F39</f>
        <v>8</v>
      </c>
      <c r="D39" s="48" t="n">
        <v>0</v>
      </c>
      <c r="E39" s="48" t="n">
        <v>8</v>
      </c>
    </row>
    <row r="40" customFormat="false" ht="12.8" hidden="false" customHeight="false" outlineLevel="0" collapsed="false">
      <c r="A40" s="0" t="s">
        <v>37</v>
      </c>
      <c r="B40" s="0" t="s">
        <v>117</v>
      </c>
      <c r="C40" s="52" t="n">
        <f aca="false">D40+E40+F40</f>
        <v>8</v>
      </c>
      <c r="D40" s="48" t="n">
        <v>6</v>
      </c>
      <c r="E40" s="48" t="n">
        <v>1</v>
      </c>
      <c r="F40" s="48" t="n">
        <v>1</v>
      </c>
    </row>
    <row r="41" customFormat="false" ht="12.8" hidden="false" customHeight="false" outlineLevel="0" collapsed="false">
      <c r="A41" s="0" t="s">
        <v>39</v>
      </c>
      <c r="B41" s="0" t="s">
        <v>247</v>
      </c>
      <c r="C41" s="52" t="n">
        <f aca="false">D41+E41+F41</f>
        <v>8</v>
      </c>
      <c r="D41" s="48" t="n">
        <v>0</v>
      </c>
      <c r="E41" s="48" t="n">
        <v>2</v>
      </c>
      <c r="F41" s="48" t="n">
        <v>6</v>
      </c>
    </row>
    <row r="42" customFormat="false" ht="12.8" hidden="false" customHeight="false" outlineLevel="0" collapsed="false">
      <c r="A42" s="0" t="s">
        <v>97</v>
      </c>
      <c r="B42" s="0" t="s">
        <v>248</v>
      </c>
      <c r="C42" s="52" t="n">
        <f aca="false">D42+E42+F42</f>
        <v>8</v>
      </c>
      <c r="D42" s="48" t="n">
        <v>3</v>
      </c>
      <c r="E42" s="48" t="n">
        <v>4</v>
      </c>
      <c r="F42" s="48" t="n">
        <v>1</v>
      </c>
    </row>
    <row r="43" customFormat="false" ht="12.8" hidden="false" customHeight="false" outlineLevel="0" collapsed="false">
      <c r="A43" s="0" t="s">
        <v>97</v>
      </c>
      <c r="B43" s="0" t="s">
        <v>249</v>
      </c>
      <c r="C43" s="52" t="n">
        <f aca="false">D43+E43+F43</f>
        <v>8</v>
      </c>
      <c r="D43" s="48" t="n">
        <v>5</v>
      </c>
      <c r="F43" s="48" t="n">
        <v>3</v>
      </c>
    </row>
    <row r="44" customFormat="false" ht="12.8" hidden="false" customHeight="false" outlineLevel="0" collapsed="false">
      <c r="A44" s="0" t="s">
        <v>45</v>
      </c>
      <c r="B44" s="0" t="s">
        <v>250</v>
      </c>
      <c r="C44" s="52" t="n">
        <f aca="false">D44+E44+F44</f>
        <v>8</v>
      </c>
      <c r="D44" s="48" t="n">
        <v>3</v>
      </c>
      <c r="F44" s="48" t="n">
        <v>5</v>
      </c>
    </row>
    <row r="45" customFormat="false" ht="12.8" hidden="false" customHeight="false" outlineLevel="0" collapsed="false">
      <c r="A45" s="0" t="s">
        <v>85</v>
      </c>
      <c r="B45" s="0" t="s">
        <v>251</v>
      </c>
      <c r="C45" s="52" t="n">
        <f aca="false">D45+E45+F45</f>
        <v>7</v>
      </c>
      <c r="D45" s="48" t="n">
        <v>1</v>
      </c>
      <c r="E45" s="48" t="n">
        <v>2</v>
      </c>
      <c r="F45" s="48" t="n">
        <v>4</v>
      </c>
    </row>
    <row r="46" customFormat="false" ht="12.8" hidden="false" customHeight="false" outlineLevel="0" collapsed="false">
      <c r="A46" s="0" t="s">
        <v>82</v>
      </c>
      <c r="B46" s="0" t="s">
        <v>161</v>
      </c>
      <c r="C46" s="52" t="n">
        <f aca="false">D46+E46+F46</f>
        <v>7</v>
      </c>
      <c r="D46" s="48" t="n">
        <v>2</v>
      </c>
      <c r="E46" s="48" t="n">
        <v>5</v>
      </c>
    </row>
    <row r="47" customFormat="false" ht="12.8" hidden="false" customHeight="false" outlineLevel="0" collapsed="false">
      <c r="A47" s="0" t="s">
        <v>84</v>
      </c>
      <c r="B47" s="0" t="s">
        <v>193</v>
      </c>
      <c r="C47" s="52" t="n">
        <f aca="false">D47+E47+F47</f>
        <v>7</v>
      </c>
      <c r="D47" s="48" t="n">
        <v>3</v>
      </c>
      <c r="E47" s="48" t="n">
        <v>2</v>
      </c>
      <c r="F47" s="48" t="n">
        <v>2</v>
      </c>
    </row>
    <row r="48" customFormat="false" ht="12.8" hidden="false" customHeight="false" outlineLevel="0" collapsed="false">
      <c r="A48" s="0" t="s">
        <v>37</v>
      </c>
      <c r="B48" s="0" t="s">
        <v>252</v>
      </c>
      <c r="C48" s="52" t="n">
        <f aca="false">D48+E48+F48</f>
        <v>7</v>
      </c>
      <c r="D48" s="48" t="n">
        <v>6</v>
      </c>
      <c r="E48" s="48" t="n">
        <v>1</v>
      </c>
    </row>
    <row r="49" customFormat="false" ht="12.8" hidden="false" customHeight="false" outlineLevel="0" collapsed="false">
      <c r="A49" s="0" t="s">
        <v>114</v>
      </c>
      <c r="B49" s="0" t="s">
        <v>253</v>
      </c>
      <c r="C49" s="52" t="n">
        <f aca="false">D49+E49+F49</f>
        <v>7</v>
      </c>
      <c r="D49" s="48" t="n">
        <v>4</v>
      </c>
      <c r="F49" s="48" t="n">
        <v>3</v>
      </c>
    </row>
    <row r="50" customFormat="false" ht="12.8" hidden="false" customHeight="false" outlineLevel="0" collapsed="false">
      <c r="A50" s="0" t="s">
        <v>102</v>
      </c>
      <c r="B50" s="0" t="s">
        <v>110</v>
      </c>
      <c r="C50" s="52" t="n">
        <f aca="false">D50+E50+F50</f>
        <v>7</v>
      </c>
      <c r="D50" s="48" t="n">
        <v>1</v>
      </c>
      <c r="E50" s="48" t="n">
        <v>5</v>
      </c>
      <c r="F50" s="48" t="n">
        <v>1</v>
      </c>
    </row>
    <row r="51" customFormat="false" ht="12.8" hidden="false" customHeight="false" outlineLevel="0" collapsed="false">
      <c r="A51" s="0" t="s">
        <v>53</v>
      </c>
      <c r="B51" s="0" t="s">
        <v>254</v>
      </c>
      <c r="C51" s="52" t="n">
        <f aca="false">D51+E51+F51</f>
        <v>7</v>
      </c>
      <c r="D51" s="48" t="n">
        <v>3</v>
      </c>
      <c r="E51" s="48" t="n">
        <v>2</v>
      </c>
      <c r="F51" s="48" t="n">
        <v>2</v>
      </c>
    </row>
    <row r="52" customFormat="false" ht="12.8" hidden="false" customHeight="false" outlineLevel="0" collapsed="false">
      <c r="A52" s="0" t="s">
        <v>83</v>
      </c>
      <c r="B52" s="0" t="s">
        <v>255</v>
      </c>
      <c r="C52" s="52" t="n">
        <f aca="false">D52+E52+F52</f>
        <v>7</v>
      </c>
      <c r="D52" s="48" t="n">
        <v>1</v>
      </c>
      <c r="E52" s="48" t="n">
        <v>4</v>
      </c>
      <c r="F52" s="48" t="n">
        <v>2</v>
      </c>
    </row>
    <row r="53" customFormat="false" ht="12.8" hidden="false" customHeight="false" outlineLevel="0" collapsed="false">
      <c r="A53" s="0" t="s">
        <v>46</v>
      </c>
      <c r="B53" s="0" t="s">
        <v>54</v>
      </c>
      <c r="C53" s="52" t="n">
        <f aca="false">D53+E53+F53</f>
        <v>7</v>
      </c>
      <c r="D53" s="48" t="n">
        <v>1</v>
      </c>
      <c r="E53" s="48" t="n">
        <v>6</v>
      </c>
    </row>
    <row r="54" customFormat="false" ht="12.8" hidden="false" customHeight="false" outlineLevel="0" collapsed="false">
      <c r="A54" s="0" t="s">
        <v>45</v>
      </c>
      <c r="B54" s="0" t="s">
        <v>256</v>
      </c>
      <c r="C54" s="52" t="n">
        <f aca="false">D54+E54+F54</f>
        <v>7</v>
      </c>
      <c r="D54" s="48" t="n">
        <v>2</v>
      </c>
      <c r="E54" s="48" t="n">
        <v>1</v>
      </c>
      <c r="F54" s="48" t="n">
        <v>4</v>
      </c>
    </row>
    <row r="55" customFormat="false" ht="12.8" hidden="false" customHeight="false" outlineLevel="0" collapsed="false">
      <c r="A55" s="0" t="s">
        <v>65</v>
      </c>
      <c r="B55" s="0" t="s">
        <v>257</v>
      </c>
      <c r="C55" s="52" t="n">
        <f aca="false">D55+E55+F55</f>
        <v>6</v>
      </c>
      <c r="D55" s="48" t="n">
        <v>6</v>
      </c>
    </row>
    <row r="56" customFormat="false" ht="12.8" hidden="false" customHeight="false" outlineLevel="0" collapsed="false">
      <c r="A56" s="0" t="s">
        <v>36</v>
      </c>
      <c r="B56" s="0" t="s">
        <v>139</v>
      </c>
      <c r="C56" s="52" t="n">
        <f aca="false">D56+E56+F56</f>
        <v>6</v>
      </c>
      <c r="D56" s="48" t="n">
        <v>0</v>
      </c>
      <c r="E56" s="48" t="n">
        <v>1</v>
      </c>
      <c r="F56" s="48" t="n">
        <v>5</v>
      </c>
    </row>
    <row r="57" customFormat="false" ht="12.8" hidden="false" customHeight="false" outlineLevel="0" collapsed="false">
      <c r="A57" s="0" t="s">
        <v>82</v>
      </c>
      <c r="B57" s="0" t="s">
        <v>258</v>
      </c>
      <c r="C57" s="52" t="n">
        <f aca="false">D57+E57+F57</f>
        <v>6</v>
      </c>
      <c r="D57" s="48" t="n">
        <v>1</v>
      </c>
      <c r="E57" s="48" t="n">
        <v>5</v>
      </c>
    </row>
    <row r="58" customFormat="false" ht="12.8" hidden="false" customHeight="false" outlineLevel="0" collapsed="false">
      <c r="A58" s="0" t="s">
        <v>58</v>
      </c>
      <c r="B58" s="0" t="s">
        <v>259</v>
      </c>
      <c r="C58" s="52" t="n">
        <f aca="false">D58+E58+F58</f>
        <v>6</v>
      </c>
      <c r="D58" s="48" t="n">
        <v>6</v>
      </c>
    </row>
    <row r="59" customFormat="false" ht="12.8" hidden="false" customHeight="false" outlineLevel="0" collapsed="false">
      <c r="A59" s="0" t="s">
        <v>114</v>
      </c>
      <c r="B59" s="0" t="s">
        <v>126</v>
      </c>
      <c r="C59" s="52" t="n">
        <f aca="false">D59+E59+F59</f>
        <v>6</v>
      </c>
      <c r="D59" s="48" t="n">
        <v>3</v>
      </c>
      <c r="F59" s="48" t="n">
        <v>3</v>
      </c>
    </row>
    <row r="60" customFormat="false" ht="12.8" hidden="false" customHeight="false" outlineLevel="0" collapsed="false">
      <c r="A60" s="0" t="s">
        <v>59</v>
      </c>
      <c r="B60" s="0" t="s">
        <v>71</v>
      </c>
      <c r="C60" s="52" t="n">
        <f aca="false">D60+E60+F60</f>
        <v>6</v>
      </c>
      <c r="D60" s="48" t="n">
        <v>3</v>
      </c>
      <c r="E60" s="48" t="n">
        <v>1</v>
      </c>
      <c r="F60" s="48" t="n">
        <v>2</v>
      </c>
    </row>
    <row r="61" customFormat="false" ht="12.8" hidden="false" customHeight="false" outlineLevel="0" collapsed="false">
      <c r="A61" s="0" t="s">
        <v>91</v>
      </c>
      <c r="B61" s="0" t="s">
        <v>94</v>
      </c>
      <c r="C61" s="52" t="n">
        <f aca="false">D61+E61+F61</f>
        <v>6</v>
      </c>
      <c r="D61" s="48" t="n">
        <v>2</v>
      </c>
      <c r="E61" s="48" t="n">
        <v>2</v>
      </c>
      <c r="F61" s="48" t="n">
        <v>2</v>
      </c>
    </row>
    <row r="62" customFormat="false" ht="12.8" hidden="false" customHeight="false" outlineLevel="0" collapsed="false">
      <c r="A62" s="0" t="s">
        <v>103</v>
      </c>
      <c r="B62" s="0" t="s">
        <v>260</v>
      </c>
      <c r="C62" s="52" t="n">
        <f aca="false">D62+E62+F62</f>
        <v>6</v>
      </c>
      <c r="D62" s="48" t="n">
        <v>4</v>
      </c>
      <c r="E62" s="48" t="n">
        <v>2</v>
      </c>
    </row>
    <row r="63" customFormat="false" ht="12.8" hidden="false" customHeight="false" outlineLevel="0" collapsed="false">
      <c r="A63" s="0" t="s">
        <v>44</v>
      </c>
      <c r="B63" s="0" t="s">
        <v>261</v>
      </c>
      <c r="C63" s="52" t="n">
        <f aca="false">D63+E63+F63</f>
        <v>6</v>
      </c>
      <c r="D63" s="48" t="n">
        <v>3</v>
      </c>
      <c r="E63" s="48" t="n">
        <v>3</v>
      </c>
    </row>
    <row r="64" customFormat="false" ht="12.8" hidden="false" customHeight="false" outlineLevel="0" collapsed="false">
      <c r="A64" s="0" t="s">
        <v>108</v>
      </c>
      <c r="B64" s="0" t="s">
        <v>262</v>
      </c>
      <c r="C64" s="52" t="n">
        <f aca="false">D64+E64+F64</f>
        <v>6</v>
      </c>
      <c r="D64" s="48" t="n">
        <v>0</v>
      </c>
      <c r="E64" s="48" t="n">
        <v>6</v>
      </c>
    </row>
    <row r="65" customFormat="false" ht="12.8" hidden="false" customHeight="false" outlineLevel="0" collapsed="false">
      <c r="A65" s="0" t="s">
        <v>76</v>
      </c>
      <c r="B65" s="0" t="s">
        <v>263</v>
      </c>
      <c r="C65" s="52" t="n">
        <f aca="false">D65+E65+F65</f>
        <v>6</v>
      </c>
      <c r="D65" s="48" t="n">
        <v>2</v>
      </c>
      <c r="E65" s="48" t="n">
        <v>2</v>
      </c>
      <c r="F65" s="48" t="n">
        <v>2</v>
      </c>
    </row>
    <row r="66" customFormat="false" ht="12.8" hidden="false" customHeight="false" outlineLevel="0" collapsed="false">
      <c r="A66" s="0" t="s">
        <v>46</v>
      </c>
      <c r="B66" s="0" t="s">
        <v>55</v>
      </c>
      <c r="C66" s="52" t="n">
        <f aca="false">D66+E66+F66</f>
        <v>6</v>
      </c>
      <c r="D66" s="48" t="n">
        <v>2</v>
      </c>
      <c r="E66" s="48" t="n">
        <v>2</v>
      </c>
      <c r="F66" s="48" t="n">
        <v>2</v>
      </c>
    </row>
    <row r="67" customFormat="false" ht="12.8" hidden="false" customHeight="false" outlineLevel="0" collapsed="false">
      <c r="A67" s="0" t="s">
        <v>75</v>
      </c>
      <c r="B67" s="0" t="s">
        <v>264</v>
      </c>
      <c r="C67" s="52" t="n">
        <f aca="false">D67+E67+E67</f>
        <v>6</v>
      </c>
      <c r="D67" s="48" t="n">
        <v>0</v>
      </c>
      <c r="E67" s="48" t="n">
        <v>3</v>
      </c>
      <c r="F67" s="48" t="n">
        <v>1</v>
      </c>
    </row>
    <row r="68" customFormat="false" ht="12.8" hidden="false" customHeight="false" outlineLevel="0" collapsed="false">
      <c r="A68" s="0" t="s">
        <v>65</v>
      </c>
      <c r="B68" s="0" t="s">
        <v>265</v>
      </c>
      <c r="C68" s="52" t="n">
        <f aca="false">D68+E68+F68</f>
        <v>5</v>
      </c>
      <c r="D68" s="48" t="n">
        <v>1</v>
      </c>
      <c r="E68" s="48" t="n">
        <v>1</v>
      </c>
      <c r="F68" s="48" t="n">
        <v>3</v>
      </c>
    </row>
    <row r="69" customFormat="false" ht="12.8" hidden="false" customHeight="false" outlineLevel="0" collapsed="false">
      <c r="A69" s="0" t="s">
        <v>36</v>
      </c>
      <c r="B69" s="0" t="s">
        <v>266</v>
      </c>
      <c r="C69" s="52" t="n">
        <f aca="false">D69+E69+F69</f>
        <v>5</v>
      </c>
      <c r="D69" s="48" t="n">
        <v>1</v>
      </c>
      <c r="E69" s="48" t="n">
        <v>1</v>
      </c>
      <c r="F69" s="48" t="n">
        <v>3</v>
      </c>
    </row>
    <row r="70" customFormat="false" ht="12.8" hidden="false" customHeight="false" outlineLevel="0" collapsed="false">
      <c r="A70" s="0" t="s">
        <v>58</v>
      </c>
      <c r="B70" s="0" t="s">
        <v>267</v>
      </c>
      <c r="C70" s="52" t="n">
        <f aca="false">D70+E70+F70</f>
        <v>5</v>
      </c>
      <c r="D70" s="48" t="n">
        <v>2</v>
      </c>
      <c r="E70" s="48" t="n">
        <v>1</v>
      </c>
      <c r="F70" s="48" t="n">
        <v>2</v>
      </c>
    </row>
    <row r="71" customFormat="false" ht="12.8" hidden="false" customHeight="false" outlineLevel="0" collapsed="false">
      <c r="A71" s="0" t="s">
        <v>84</v>
      </c>
      <c r="B71" s="0" t="s">
        <v>266</v>
      </c>
      <c r="C71" s="52" t="n">
        <f aca="false">D71+E71+F71</f>
        <v>5</v>
      </c>
      <c r="D71" s="48" t="n">
        <v>4</v>
      </c>
      <c r="F71" s="48" t="n">
        <v>1</v>
      </c>
    </row>
    <row r="72" customFormat="false" ht="12.8" hidden="false" customHeight="false" outlineLevel="0" collapsed="false">
      <c r="A72" s="0" t="s">
        <v>96</v>
      </c>
      <c r="B72" s="0" t="s">
        <v>268</v>
      </c>
      <c r="C72" s="52" t="n">
        <f aca="false">D72+E72+F72</f>
        <v>5</v>
      </c>
      <c r="D72" s="48" t="n">
        <v>0</v>
      </c>
      <c r="E72" s="48" t="n">
        <v>5</v>
      </c>
    </row>
    <row r="73" customFormat="false" ht="12.8" hidden="false" customHeight="false" outlineLevel="0" collapsed="false">
      <c r="A73" s="0" t="s">
        <v>44</v>
      </c>
      <c r="B73" s="0" t="s">
        <v>131</v>
      </c>
      <c r="C73" s="52" t="n">
        <f aca="false">D73+E73+F73</f>
        <v>5</v>
      </c>
      <c r="D73" s="48" t="n">
        <v>3</v>
      </c>
      <c r="E73" s="48" t="n">
        <v>1</v>
      </c>
      <c r="F73" s="48" t="n">
        <v>1</v>
      </c>
    </row>
    <row r="74" customFormat="false" ht="12.8" hidden="false" customHeight="false" outlineLevel="0" collapsed="false">
      <c r="A74" s="0" t="s">
        <v>150</v>
      </c>
      <c r="B74" s="0" t="s">
        <v>269</v>
      </c>
      <c r="C74" s="52" t="n">
        <f aca="false">D74+E74+F74</f>
        <v>5</v>
      </c>
      <c r="D74" s="48" t="n">
        <v>3</v>
      </c>
      <c r="E74" s="48" t="n">
        <v>2</v>
      </c>
    </row>
    <row r="75" customFormat="false" ht="12.8" hidden="false" customHeight="false" outlineLevel="0" collapsed="false">
      <c r="A75" s="0" t="s">
        <v>150</v>
      </c>
      <c r="B75" s="0" t="s">
        <v>270</v>
      </c>
      <c r="C75" s="52" t="n">
        <f aca="false">D75+E75+F75</f>
        <v>5</v>
      </c>
      <c r="D75" s="48" t="n">
        <v>1</v>
      </c>
      <c r="E75" s="48" t="n">
        <v>3</v>
      </c>
      <c r="F75" s="48" t="n">
        <v>1</v>
      </c>
    </row>
    <row r="76" customFormat="false" ht="12.8" hidden="false" customHeight="false" outlineLevel="0" collapsed="false">
      <c r="A76" s="0" t="s">
        <v>75</v>
      </c>
      <c r="B76" s="0" t="s">
        <v>271</v>
      </c>
      <c r="C76" s="52" t="n">
        <f aca="false">D76+E76+E76</f>
        <v>5</v>
      </c>
      <c r="D76" s="48" t="n">
        <v>1</v>
      </c>
      <c r="E76" s="48" t="n">
        <v>2</v>
      </c>
      <c r="F76" s="48" t="n">
        <v>5</v>
      </c>
    </row>
    <row r="77" customFormat="false" ht="12.8" hidden="false" customHeight="false" outlineLevel="0" collapsed="false">
      <c r="A77" s="0" t="s">
        <v>65</v>
      </c>
      <c r="B77" s="0" t="s">
        <v>272</v>
      </c>
      <c r="C77" s="52" t="n">
        <f aca="false">D77+E77+F77</f>
        <v>4</v>
      </c>
      <c r="D77" s="48" t="n">
        <v>2</v>
      </c>
      <c r="E77" s="48" t="n">
        <v>1</v>
      </c>
      <c r="F77" s="48" t="n">
        <v>1</v>
      </c>
    </row>
    <row r="78" customFormat="false" ht="12.8" hidden="false" customHeight="false" outlineLevel="0" collapsed="false">
      <c r="A78" s="0" t="s">
        <v>85</v>
      </c>
      <c r="B78" s="0" t="s">
        <v>86</v>
      </c>
      <c r="C78" s="52" t="n">
        <f aca="false">D78+E78+F78</f>
        <v>4</v>
      </c>
      <c r="D78" s="48" t="n">
        <v>4</v>
      </c>
    </row>
    <row r="79" customFormat="false" ht="12.8" hidden="false" customHeight="false" outlineLevel="0" collapsed="false">
      <c r="A79" s="0" t="s">
        <v>85</v>
      </c>
      <c r="B79" s="0" t="s">
        <v>273</v>
      </c>
      <c r="C79" s="52" t="n">
        <f aca="false">D79+E79+F79</f>
        <v>4</v>
      </c>
      <c r="D79" s="48" t="n">
        <v>0</v>
      </c>
      <c r="F79" s="48" t="n">
        <v>4</v>
      </c>
    </row>
    <row r="80" customFormat="false" ht="12.8" hidden="false" customHeight="false" outlineLevel="0" collapsed="false">
      <c r="A80" s="0" t="s">
        <v>39</v>
      </c>
      <c r="B80" s="0" t="s">
        <v>274</v>
      </c>
      <c r="C80" s="52" t="n">
        <f aca="false">D80+E80+F80</f>
        <v>4</v>
      </c>
      <c r="D80" s="48" t="n">
        <v>0</v>
      </c>
      <c r="E80" s="48" t="n">
        <v>2</v>
      </c>
      <c r="F80" s="48" t="n">
        <v>2</v>
      </c>
    </row>
    <row r="81" customFormat="false" ht="12.8" hidden="false" customHeight="false" outlineLevel="0" collapsed="false">
      <c r="A81" s="0" t="s">
        <v>120</v>
      </c>
      <c r="B81" s="0" t="s">
        <v>275</v>
      </c>
      <c r="C81" s="52" t="n">
        <f aca="false">D81+E81+F81</f>
        <v>4</v>
      </c>
      <c r="D81" s="48" t="n">
        <v>1</v>
      </c>
      <c r="F81" s="48" t="n">
        <v>3</v>
      </c>
    </row>
    <row r="82" customFormat="false" ht="12.8" hidden="false" customHeight="false" outlineLevel="0" collapsed="false">
      <c r="A82" s="0" t="s">
        <v>83</v>
      </c>
      <c r="B82" s="0" t="s">
        <v>177</v>
      </c>
      <c r="C82" s="52" t="n">
        <f aca="false">D82+E82+F82</f>
        <v>4</v>
      </c>
      <c r="D82" s="48" t="n">
        <v>0</v>
      </c>
      <c r="E82" s="48" t="n">
        <v>4</v>
      </c>
    </row>
    <row r="83" customFormat="false" ht="12.8" hidden="false" customHeight="false" outlineLevel="0" collapsed="false">
      <c r="A83" s="0" t="s">
        <v>83</v>
      </c>
      <c r="B83" s="0" t="s">
        <v>276</v>
      </c>
      <c r="C83" s="52" t="n">
        <f aca="false">D83+E83+F83</f>
        <v>4</v>
      </c>
      <c r="D83" s="48" t="n">
        <v>0</v>
      </c>
      <c r="E83" s="48" t="n">
        <v>3</v>
      </c>
      <c r="F83" s="48" t="n">
        <v>1</v>
      </c>
    </row>
    <row r="84" customFormat="false" ht="12.8" hidden="false" customHeight="false" outlineLevel="0" collapsed="false">
      <c r="A84" s="0" t="s">
        <v>76</v>
      </c>
      <c r="B84" s="0" t="s">
        <v>77</v>
      </c>
      <c r="C84" s="52" t="n">
        <f aca="false">D84+E84+F84</f>
        <v>4</v>
      </c>
      <c r="D84" s="48" t="n">
        <v>2</v>
      </c>
      <c r="E84" s="48" t="n">
        <v>2</v>
      </c>
    </row>
    <row r="85" customFormat="false" ht="12.8" hidden="false" customHeight="false" outlineLevel="0" collapsed="false">
      <c r="A85" s="0" t="s">
        <v>114</v>
      </c>
      <c r="B85" s="0" t="s">
        <v>277</v>
      </c>
      <c r="C85" s="52" t="n">
        <f aca="false">D85+E85+F85</f>
        <v>3</v>
      </c>
      <c r="D85" s="48" t="n">
        <v>0</v>
      </c>
      <c r="F85" s="48" t="n">
        <v>3</v>
      </c>
    </row>
    <row r="86" customFormat="false" ht="12.8" hidden="false" customHeight="false" outlineLevel="0" collapsed="false">
      <c r="A86" s="0" t="s">
        <v>108</v>
      </c>
      <c r="B86" s="0" t="s">
        <v>278</v>
      </c>
      <c r="C86" s="52" t="n">
        <f aca="false">D86+E86+F86</f>
        <v>3</v>
      </c>
      <c r="D86" s="48" t="n">
        <v>0</v>
      </c>
      <c r="E86" s="48" t="n">
        <v>2</v>
      </c>
      <c r="F86" s="48" t="n">
        <v>1</v>
      </c>
    </row>
    <row r="87" customFormat="false" ht="12.8" hidden="false" customHeight="false" outlineLevel="0" collapsed="false">
      <c r="A87" s="0" t="s">
        <v>38</v>
      </c>
      <c r="B87" s="0" t="s">
        <v>279</v>
      </c>
      <c r="C87" s="52" t="n">
        <f aca="false">D87+E87+F87</f>
        <v>2</v>
      </c>
      <c r="D87" s="48" t="n">
        <v>2</v>
      </c>
    </row>
    <row r="88" customFormat="false" ht="12.8" hidden="false" customHeight="false" outlineLevel="0" collapsed="false">
      <c r="A88" s="0" t="s">
        <v>52</v>
      </c>
      <c r="B88" s="0" t="s">
        <v>163</v>
      </c>
      <c r="C88" s="52" t="n">
        <f aca="false">D88+E88+F88</f>
        <v>2</v>
      </c>
      <c r="D88" s="48" t="n">
        <v>0</v>
      </c>
      <c r="E88" s="48" t="n">
        <v>1</v>
      </c>
      <c r="F88" s="48" t="n">
        <v>1</v>
      </c>
    </row>
    <row r="89" customFormat="false" ht="12.8" hidden="false" customHeight="false" outlineLevel="0" collapsed="false">
      <c r="A89" s="0" t="s">
        <v>39</v>
      </c>
      <c r="B89" s="0" t="s">
        <v>256</v>
      </c>
      <c r="C89" s="52" t="n">
        <f aca="false">D89+E89+F89</f>
        <v>2</v>
      </c>
      <c r="D89" s="48" t="n">
        <v>0</v>
      </c>
      <c r="E89" s="48" t="n">
        <v>1</v>
      </c>
      <c r="F89" s="48" t="n">
        <v>1</v>
      </c>
    </row>
    <row r="90" customFormat="false" ht="12.8" hidden="false" customHeight="false" outlineLevel="0" collapsed="false">
      <c r="A90" s="0" t="s">
        <v>46</v>
      </c>
      <c r="B90" s="0" t="s">
        <v>280</v>
      </c>
      <c r="C90" s="52" t="n">
        <f aca="false">D90+E90+F90</f>
        <v>2</v>
      </c>
      <c r="D90" s="48" t="n">
        <v>0</v>
      </c>
      <c r="E90" s="48" t="n">
        <v>1</v>
      </c>
      <c r="F90" s="48" t="n">
        <v>1</v>
      </c>
    </row>
    <row r="91" customFormat="false" ht="12.8" hidden="false" customHeight="false" outlineLevel="0" collapsed="false">
      <c r="A91" s="0" t="s">
        <v>172</v>
      </c>
      <c r="B91" s="0" t="s">
        <v>281</v>
      </c>
      <c r="C91" s="52" t="n">
        <f aca="false">D91+E91+F91</f>
        <v>1</v>
      </c>
      <c r="D91" s="48" t="n">
        <v>0</v>
      </c>
      <c r="F91" s="48" t="n">
        <v>1</v>
      </c>
    </row>
    <row r="92" customFormat="false" ht="12.8" hidden="false" customHeight="false" outlineLevel="0" collapsed="false">
      <c r="A92" s="0" t="s">
        <v>96</v>
      </c>
      <c r="B92" s="0" t="s">
        <v>251</v>
      </c>
      <c r="C92" s="52" t="n">
        <f aca="false">D92+E92+F92</f>
        <v>1</v>
      </c>
      <c r="E92" s="48" t="n">
        <v>1</v>
      </c>
    </row>
    <row r="93" customFormat="false" ht="12.8" hidden="false" customHeight="false" outlineLevel="0" collapsed="false">
      <c r="A93" s="0" t="s">
        <v>120</v>
      </c>
      <c r="B93" s="0" t="s">
        <v>282</v>
      </c>
      <c r="C93" s="52" t="n">
        <f aca="false">D93+E93+F93</f>
        <v>1</v>
      </c>
      <c r="D93" s="48" t="n">
        <v>0</v>
      </c>
      <c r="E93" s="48" t="n">
        <v>1</v>
      </c>
    </row>
    <row r="94" customFormat="false" ht="12.8" hidden="false" customHeight="false" outlineLevel="0" collapsed="false">
      <c r="A94" s="0" t="s">
        <v>119</v>
      </c>
      <c r="B94" s="0" t="s">
        <v>169</v>
      </c>
      <c r="C94" s="52" t="n">
        <f aca="false">D94+E94+F94</f>
        <v>0</v>
      </c>
      <c r="D94" s="48" t="n">
        <v>0</v>
      </c>
    </row>
    <row r="95" customFormat="false" ht="12.8" hidden="false" customHeight="false" outlineLevel="0" collapsed="false">
      <c r="A95" s="0" t="s">
        <v>109</v>
      </c>
      <c r="B95" s="0" t="s">
        <v>251</v>
      </c>
      <c r="C95" s="52" t="n">
        <f aca="false">D95+E95+F95</f>
        <v>0</v>
      </c>
      <c r="D95" s="48" t="n">
        <v>0</v>
      </c>
    </row>
    <row r="96" customFormat="false" ht="12.8" hidden="false" customHeight="false" outlineLevel="0" collapsed="false">
      <c r="A96" s="0" t="s">
        <v>96</v>
      </c>
      <c r="B96" s="0" t="s">
        <v>283</v>
      </c>
      <c r="C96" s="52" t="n">
        <f aca="false">D96+E96+F96</f>
        <v>0</v>
      </c>
      <c r="D96" s="48" t="n">
        <v>0</v>
      </c>
    </row>
    <row r="97" customFormat="false" ht="12.8" hidden="false" customHeight="false" outlineLevel="0" collapsed="false">
      <c r="A97" s="0" t="s">
        <v>150</v>
      </c>
      <c r="B97" s="0" t="s">
        <v>284</v>
      </c>
      <c r="C97" s="52" t="n">
        <f aca="false">D97+E97+F97</f>
        <v>0</v>
      </c>
      <c r="D97" s="48" t="n">
        <v>0</v>
      </c>
      <c r="F97" s="0"/>
    </row>
    <row r="98" customFormat="false" ht="12.8" hidden="false" customHeight="false" outlineLevel="0" collapsed="false">
      <c r="A98" s="0" t="s">
        <v>75</v>
      </c>
      <c r="B98" s="0" t="s">
        <v>285</v>
      </c>
      <c r="C98" s="52" t="n">
        <f aca="false">D98+E98+F98</f>
        <v>0</v>
      </c>
      <c r="D98" s="48" t="n">
        <v>0</v>
      </c>
      <c r="F98" s="0"/>
    </row>
    <row r="99" customFormat="false" ht="12.8" hidden="false" customHeight="false" outlineLevel="0" collapsed="false">
      <c r="C99" s="5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3337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2017-09-05T18:01:22Z</dcterms:created>
  <dc:creator/>
  <dc:description/>
  <dc:language>en-US</dc:language>
  <cp:lastModifiedBy/>
  <dcterms:modified xsi:type="dcterms:W3CDTF">2018-09-04T20:34:11Z</dcterms:modified>
  <cp:revision>607</cp:revision>
  <dc:subject/>
  <dc:title/>
</cp:coreProperties>
</file>